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P:\_Departments\Einkauf_Beleuchtung\Vergabepaket Heckleuchte 223M_590_591\02_Anfrageunterlagen\00_Offer Matrix\"/>
    </mc:Choice>
  </mc:AlternateContent>
  <bookViews>
    <workbookView xWindow="0" yWindow="0" windowWidth="25200" windowHeight="10956"/>
  </bookViews>
  <sheets>
    <sheet name="Overview" sheetId="4" r:id="rId1"/>
    <sheet name="Quotation Matrix 223M" sheetId="2" r:id="rId2"/>
    <sheet name="Quotation Matrix 590_591" sheetId="5" r:id="rId3"/>
    <sheet name="Volumes" sheetId="3" r:id="rId4"/>
  </sheets>
  <externalReferences>
    <externalReference r:id="rId5"/>
    <externalReference r:id="rId6"/>
  </externalReferences>
  <definedNames>
    <definedName name="Antriebsart" localSheetId="2">[1]DASHBOARD!#REF!</definedName>
    <definedName name="Antriebsart">[1]DASHBOARD!#REF!</definedName>
    <definedName name="Aufbauarten">INDIRECT("Daten!$F1:$F" &amp; COUNTA([2]Daten!$F:$F))</definedName>
    <definedName name="Datenart">INDIRECT("Daten!$H1:$H" &amp; COUNTA([2]Daten!$H:$H))</definedName>
    <definedName name="DiffMarkup">INDIRECT("Daten!$AB1:$AB" &amp; COUNTA([2]Daten!$AB:$AB))</definedName>
    <definedName name="Fahrzeug">INDIRECT("Daten!$V1:$V" &amp; COUNTA([2]Daten!$V:$V))</definedName>
    <definedName name="FahrzeugPrint">INDIRECT("Daten!$Z1:$Z" &amp; COUNTA([2]Daten!$Z:$Z))</definedName>
    <definedName name="FzgMarkup">INDIRECT("Daten!$X1:$X" &amp; COUNTA([2]Daten!$X:$X))</definedName>
    <definedName name="Jahr">INDIRECT("Daten!$N1:$N" &amp; COUNTA([2]Daten!$N:$N))</definedName>
    <definedName name="Mode">[2]Daten!$AD$1:$AD$2</definedName>
    <definedName name="Monat">INDIRECT("Daten!$P1:$P" &amp; COUNTA([2]Daten!$P:$P))</definedName>
    <definedName name="PIVOTBEREICH">OFFSET([1]Daten!$A$1,,,COUNTA([1]Daten!$A:$A),COUNTA([1]Daten!$1:$1))</definedName>
    <definedName name="Plan">INDIRECT("Daten!$J1:$J" &amp; COUNTA([2]Daten!$J:$J))</definedName>
    <definedName name="Produktionsländer">INDIRECT("Daten!$D1:$D" &amp; COUNTA([2]Daten!$D:$D))</definedName>
    <definedName name="Region">INDIRECT("Daten!$R1:$R" &amp; COUNTA([2]Daten!$R:$R))</definedName>
    <definedName name="RegionMarkup">INDIRECT("Daten!$T1:$T" &amp; COUNTA([2]Daten!$T:$T))</definedName>
    <definedName name="Werke">INDIRECT("Daten!$L1:$L" &amp; COUNTA([2]Daten!$L:$L))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  <c r="AA17" i="2" s="1"/>
  <c r="Y18" i="2"/>
  <c r="M20" i="3" l="1"/>
  <c r="M21" i="3"/>
  <c r="M19" i="3"/>
  <c r="M17" i="3"/>
  <c r="M18" i="3"/>
  <c r="M16" i="3"/>
  <c r="N29" i="3"/>
  <c r="N30" i="3"/>
  <c r="N28" i="3"/>
  <c r="N26" i="3"/>
  <c r="N27" i="3"/>
  <c r="N25" i="3"/>
  <c r="F18" i="2" l="1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G17" i="2"/>
  <c r="H17" i="2"/>
  <c r="F17" i="2"/>
  <c r="E18" i="2"/>
  <c r="E19" i="2"/>
  <c r="E20" i="2"/>
  <c r="E21" i="2"/>
  <c r="E22" i="2"/>
  <c r="E23" i="2"/>
  <c r="E24" i="2"/>
  <c r="E17" i="2"/>
  <c r="F5" i="3" l="1"/>
  <c r="F6" i="3"/>
  <c r="F7" i="3"/>
  <c r="F8" i="3"/>
  <c r="F9" i="3"/>
  <c r="F10" i="3"/>
  <c r="F11" i="3"/>
  <c r="F4" i="3"/>
  <c r="G29" i="3" l="1"/>
  <c r="P29" i="3" s="1"/>
  <c r="H29" i="3"/>
  <c r="I29" i="3"/>
  <c r="J29" i="3"/>
  <c r="K29" i="3"/>
  <c r="L29" i="3"/>
  <c r="M29" i="3"/>
  <c r="G30" i="3"/>
  <c r="P30" i="3" s="1"/>
  <c r="H30" i="3"/>
  <c r="I30" i="3"/>
  <c r="J30" i="3"/>
  <c r="K30" i="3"/>
  <c r="L30" i="3"/>
  <c r="M30" i="3"/>
  <c r="M28" i="3"/>
  <c r="L28" i="3"/>
  <c r="K28" i="3"/>
  <c r="J28" i="3"/>
  <c r="I28" i="3"/>
  <c r="H28" i="3"/>
  <c r="P28" i="3" s="1"/>
  <c r="G28" i="3"/>
  <c r="G26" i="3"/>
  <c r="P26" i="3" s="1"/>
  <c r="H26" i="3"/>
  <c r="I26" i="3"/>
  <c r="J26" i="3"/>
  <c r="K26" i="3"/>
  <c r="L26" i="3"/>
  <c r="M26" i="3"/>
  <c r="G27" i="3"/>
  <c r="P27" i="3" s="1"/>
  <c r="H27" i="3"/>
  <c r="I27" i="3"/>
  <c r="J27" i="3"/>
  <c r="K27" i="3"/>
  <c r="L27" i="3"/>
  <c r="M27" i="3"/>
  <c r="M25" i="3"/>
  <c r="L25" i="3"/>
  <c r="K25" i="3"/>
  <c r="P25" i="3" s="1"/>
  <c r="J25" i="3"/>
  <c r="I25" i="3"/>
  <c r="G25" i="3"/>
  <c r="H25" i="3"/>
  <c r="G34" i="4"/>
  <c r="G33" i="4"/>
  <c r="G32" i="4"/>
  <c r="G31" i="4"/>
  <c r="G30" i="4" l="1"/>
  <c r="M29" i="5"/>
  <c r="N29" i="5"/>
  <c r="O29" i="5"/>
  <c r="P29" i="5"/>
  <c r="Q29" i="5"/>
  <c r="R29" i="5"/>
  <c r="S29" i="5"/>
  <c r="T29" i="5"/>
  <c r="U29" i="5"/>
  <c r="V29" i="5"/>
  <c r="M30" i="5"/>
  <c r="N30" i="5"/>
  <c r="O30" i="5"/>
  <c r="P30" i="5"/>
  <c r="Q30" i="5"/>
  <c r="R30" i="5"/>
  <c r="S30" i="5"/>
  <c r="T30" i="5"/>
  <c r="U30" i="5"/>
  <c r="V30" i="5"/>
  <c r="M31" i="5"/>
  <c r="N31" i="5"/>
  <c r="O31" i="5"/>
  <c r="P31" i="5"/>
  <c r="Q31" i="5"/>
  <c r="R31" i="5"/>
  <c r="S31" i="5"/>
  <c r="T31" i="5"/>
  <c r="U31" i="5"/>
  <c r="V31" i="5"/>
  <c r="M32" i="5"/>
  <c r="N32" i="5"/>
  <c r="O32" i="5"/>
  <c r="P32" i="5"/>
  <c r="Q32" i="5"/>
  <c r="R32" i="5"/>
  <c r="S32" i="5"/>
  <c r="T32" i="5"/>
  <c r="U32" i="5"/>
  <c r="V32" i="5"/>
  <c r="M33" i="5"/>
  <c r="N33" i="5"/>
  <c r="O33" i="5"/>
  <c r="P33" i="5"/>
  <c r="Q33" i="5"/>
  <c r="R33" i="5"/>
  <c r="S33" i="5"/>
  <c r="T33" i="5"/>
  <c r="U33" i="5"/>
  <c r="V33" i="5"/>
  <c r="N28" i="5"/>
  <c r="O28" i="5"/>
  <c r="P28" i="5"/>
  <c r="Q28" i="5"/>
  <c r="R28" i="5"/>
  <c r="S28" i="5"/>
  <c r="T28" i="5"/>
  <c r="U28" i="5"/>
  <c r="V28" i="5"/>
  <c r="M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E33" i="5"/>
  <c r="F33" i="5"/>
  <c r="G33" i="5"/>
  <c r="H33" i="5"/>
  <c r="F28" i="5"/>
  <c r="G28" i="5"/>
  <c r="H28" i="5"/>
  <c r="E28" i="5"/>
  <c r="AW34" i="5" l="1"/>
  <c r="AV34" i="5"/>
  <c r="AE33" i="5"/>
  <c r="AG33" i="5" s="1"/>
  <c r="AH33" i="5" s="1"/>
  <c r="W33" i="5"/>
  <c r="BA33" i="5" s="1"/>
  <c r="L33" i="5"/>
  <c r="AE32" i="5"/>
  <c r="AG32" i="5" s="1"/>
  <c r="AH32" i="5" s="1"/>
  <c r="W32" i="5"/>
  <c r="BA32" i="5" s="1"/>
  <c r="L32" i="5"/>
  <c r="AE31" i="5"/>
  <c r="AG31" i="5" s="1"/>
  <c r="AH31" i="5" s="1"/>
  <c r="AI31" i="5" s="1"/>
  <c r="AJ31" i="5" s="1"/>
  <c r="AK31" i="5" s="1"/>
  <c r="AL31" i="5" s="1"/>
  <c r="AM31" i="5" s="1"/>
  <c r="AN31" i="5" s="1"/>
  <c r="AO31" i="5" s="1"/>
  <c r="AP31" i="5" s="1"/>
  <c r="AQ31" i="5" s="1"/>
  <c r="W31" i="5"/>
  <c r="BA31" i="5" s="1"/>
  <c r="AE30" i="5"/>
  <c r="W30" i="5"/>
  <c r="BA30" i="5" s="1"/>
  <c r="L30" i="5"/>
  <c r="AE29" i="5"/>
  <c r="AG29" i="5" s="1"/>
  <c r="AH29" i="5" s="1"/>
  <c r="W29" i="5"/>
  <c r="BA29" i="5" s="1"/>
  <c r="L29" i="5"/>
  <c r="AE28" i="5"/>
  <c r="AG28" i="5" s="1"/>
  <c r="AH28" i="5" s="1"/>
  <c r="W28" i="5"/>
  <c r="BA28" i="5" s="1"/>
  <c r="L28" i="5"/>
  <c r="V18" i="5"/>
  <c r="V19" i="5"/>
  <c r="V20" i="5"/>
  <c r="V21" i="5"/>
  <c r="V22" i="5"/>
  <c r="V23" i="5"/>
  <c r="H33" i="4"/>
  <c r="AS30" i="5" l="1"/>
  <c r="AI29" i="5"/>
  <c r="AJ29" i="5" s="1"/>
  <c r="AK29" i="5" s="1"/>
  <c r="AL29" i="5" s="1"/>
  <c r="AM29" i="5" s="1"/>
  <c r="AN29" i="5" s="1"/>
  <c r="AO29" i="5" s="1"/>
  <c r="AP29" i="5" s="1"/>
  <c r="AQ29" i="5" s="1"/>
  <c r="AS28" i="5"/>
  <c r="AS32" i="5"/>
  <c r="AS33" i="5"/>
  <c r="AI28" i="5"/>
  <c r="AJ28" i="5" s="1"/>
  <c r="AK28" i="5" s="1"/>
  <c r="AL28" i="5" s="1"/>
  <c r="AM28" i="5" s="1"/>
  <c r="AN28" i="5" s="1"/>
  <c r="AO28" i="5" s="1"/>
  <c r="AP28" i="5" s="1"/>
  <c r="AQ28" i="5" s="1"/>
  <c r="AS29" i="5"/>
  <c r="AS31" i="5"/>
  <c r="AI32" i="5"/>
  <c r="AJ32" i="5" s="1"/>
  <c r="AK32" i="5" s="1"/>
  <c r="AL32" i="5" s="1"/>
  <c r="AM32" i="5" s="1"/>
  <c r="AN32" i="5" s="1"/>
  <c r="AO32" i="5" s="1"/>
  <c r="AP32" i="5" s="1"/>
  <c r="AQ32" i="5" s="1"/>
  <c r="AT32" i="5" s="1"/>
  <c r="AI33" i="5"/>
  <c r="AJ33" i="5" s="1"/>
  <c r="AK33" i="5" s="1"/>
  <c r="AL33" i="5" s="1"/>
  <c r="AM33" i="5" s="1"/>
  <c r="AN33" i="5" s="1"/>
  <c r="AO33" i="5" s="1"/>
  <c r="AP33" i="5" s="1"/>
  <c r="AQ33" i="5" s="1"/>
  <c r="AG30" i="5"/>
  <c r="AH30" i="5" s="1"/>
  <c r="P31" i="3"/>
  <c r="G21" i="4"/>
  <c r="G15" i="4"/>
  <c r="G16" i="4"/>
  <c r="G12" i="4"/>
  <c r="AT28" i="5" l="1"/>
  <c r="AT29" i="5"/>
  <c r="AT31" i="5"/>
  <c r="AS34" i="5"/>
  <c r="AI30" i="5"/>
  <c r="AJ30" i="5" s="1"/>
  <c r="AK30" i="5" s="1"/>
  <c r="AL30" i="5" s="1"/>
  <c r="AM30" i="5" s="1"/>
  <c r="AN30" i="5" s="1"/>
  <c r="AO30" i="5" s="1"/>
  <c r="AP30" i="5" s="1"/>
  <c r="AQ30" i="5" s="1"/>
  <c r="BA34" i="5"/>
  <c r="AT33" i="5"/>
  <c r="T18" i="5"/>
  <c r="U18" i="5"/>
  <c r="T19" i="5"/>
  <c r="U21" i="5"/>
  <c r="T22" i="5"/>
  <c r="T23" i="5"/>
  <c r="AE21" i="5"/>
  <c r="AG21" i="5" s="1"/>
  <c r="AH21" i="5" s="1"/>
  <c r="AI21" i="5" s="1"/>
  <c r="AJ21" i="5" s="1"/>
  <c r="AK21" i="5" s="1"/>
  <c r="AL21" i="5" s="1"/>
  <c r="AM21" i="5" s="1"/>
  <c r="AN21" i="5" s="1"/>
  <c r="AO21" i="5" s="1"/>
  <c r="AP21" i="5" s="1"/>
  <c r="AQ21" i="5" s="1"/>
  <c r="AE20" i="5"/>
  <c r="M19" i="5"/>
  <c r="N19" i="5"/>
  <c r="O19" i="5"/>
  <c r="P19" i="5"/>
  <c r="S19" i="5"/>
  <c r="N20" i="5"/>
  <c r="O20" i="5"/>
  <c r="P20" i="5"/>
  <c r="Q20" i="5"/>
  <c r="O21" i="5"/>
  <c r="Q21" i="5"/>
  <c r="R21" i="5"/>
  <c r="R22" i="5"/>
  <c r="S22" i="5"/>
  <c r="R23" i="5"/>
  <c r="S23" i="5"/>
  <c r="U22" i="5"/>
  <c r="U23" i="5"/>
  <c r="U19" i="5"/>
  <c r="U20" i="5"/>
  <c r="F20" i="3"/>
  <c r="M22" i="5" s="1"/>
  <c r="G20" i="3"/>
  <c r="N22" i="5" s="1"/>
  <c r="H20" i="3"/>
  <c r="O22" i="5" s="1"/>
  <c r="I20" i="3"/>
  <c r="P22" i="5" s="1"/>
  <c r="J20" i="3"/>
  <c r="Q22" i="5" s="1"/>
  <c r="K20" i="3"/>
  <c r="L20" i="3"/>
  <c r="F21" i="3"/>
  <c r="M23" i="5" s="1"/>
  <c r="G21" i="3"/>
  <c r="N23" i="5" s="1"/>
  <c r="H21" i="3"/>
  <c r="O23" i="5" s="1"/>
  <c r="I21" i="3"/>
  <c r="P23" i="5" s="1"/>
  <c r="J21" i="3"/>
  <c r="Q23" i="5" s="1"/>
  <c r="K21" i="3"/>
  <c r="L21" i="3"/>
  <c r="T21" i="5"/>
  <c r="L19" i="3"/>
  <c r="S21" i="5" s="1"/>
  <c r="J19" i="3"/>
  <c r="K19" i="3"/>
  <c r="I19" i="3"/>
  <c r="P21" i="5" s="1"/>
  <c r="H19" i="3"/>
  <c r="G19" i="3"/>
  <c r="N21" i="5" s="1"/>
  <c r="F17" i="3"/>
  <c r="P17" i="3" s="1"/>
  <c r="G17" i="3"/>
  <c r="H17" i="3"/>
  <c r="I17" i="3"/>
  <c r="J17" i="3"/>
  <c r="Q19" i="5" s="1"/>
  <c r="K17" i="3"/>
  <c r="R19" i="5" s="1"/>
  <c r="L17" i="3"/>
  <c r="F18" i="3"/>
  <c r="P18" i="3" s="1"/>
  <c r="G18" i="3"/>
  <c r="H18" i="3"/>
  <c r="I18" i="3"/>
  <c r="J18" i="3"/>
  <c r="K18" i="3"/>
  <c r="R20" i="5" s="1"/>
  <c r="L18" i="3"/>
  <c r="S20" i="5" s="1"/>
  <c r="T20" i="5"/>
  <c r="L16" i="3"/>
  <c r="K16" i="3"/>
  <c r="J16" i="3"/>
  <c r="I16" i="3"/>
  <c r="P16" i="3" s="1"/>
  <c r="H16" i="3"/>
  <c r="G16" i="3"/>
  <c r="F19" i="3"/>
  <c r="P19" i="3" s="1"/>
  <c r="F16" i="3"/>
  <c r="H30" i="4"/>
  <c r="H34" i="4"/>
  <c r="P21" i="3" l="1"/>
  <c r="P20" i="3"/>
  <c r="M20" i="5"/>
  <c r="M21" i="5"/>
  <c r="W20" i="5"/>
  <c r="BA20" i="5" s="1"/>
  <c r="W19" i="5"/>
  <c r="BA19" i="5" s="1"/>
  <c r="W23" i="5"/>
  <c r="AT30" i="5"/>
  <c r="AT34" i="5" s="1"/>
  <c r="AT21" i="5"/>
  <c r="W21" i="5"/>
  <c r="BA21" i="5" s="1"/>
  <c r="W22" i="5"/>
  <c r="BA22" i="5" s="1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T17" i="2"/>
  <c r="H32" i="4"/>
  <c r="H31" i="4"/>
  <c r="P22" i="3" l="1"/>
  <c r="AS21" i="5"/>
  <c r="BA23" i="5"/>
  <c r="AS20" i="5"/>
  <c r="H37" i="4"/>
  <c r="H36" i="4"/>
  <c r="T18" i="2"/>
  <c r="T19" i="2"/>
  <c r="T20" i="2"/>
  <c r="T21" i="2"/>
  <c r="T22" i="2"/>
  <c r="T23" i="2"/>
  <c r="T24" i="2"/>
  <c r="AW24" i="5" l="1"/>
  <c r="AV24" i="5"/>
  <c r="P8" i="3" l="1"/>
  <c r="P4" i="3"/>
  <c r="S18" i="5"/>
  <c r="R18" i="5"/>
  <c r="P11" i="3"/>
  <c r="P10" i="3"/>
  <c r="P9" i="3"/>
  <c r="P7" i="3"/>
  <c r="P6" i="3"/>
  <c r="P5" i="3"/>
  <c r="H18" i="5" l="1"/>
  <c r="G18" i="5"/>
  <c r="F18" i="5"/>
  <c r="AE22" i="5"/>
  <c r="AS22" i="5" s="1"/>
  <c r="L22" i="5"/>
  <c r="L20" i="5"/>
  <c r="AG22" i="5" l="1"/>
  <c r="AH22" i="5" s="1"/>
  <c r="AI22" i="5" s="1"/>
  <c r="AG20" i="5"/>
  <c r="AJ22" i="5" l="1"/>
  <c r="AK22" i="5" s="1"/>
  <c r="AL22" i="5" s="1"/>
  <c r="AM22" i="5" s="1"/>
  <c r="AN22" i="5" s="1"/>
  <c r="AO22" i="5" s="1"/>
  <c r="AP22" i="5" s="1"/>
  <c r="AQ22" i="5" s="1"/>
  <c r="AH20" i="5"/>
  <c r="AI20" i="5" s="1"/>
  <c r="M18" i="5"/>
  <c r="AT22" i="5" l="1"/>
  <c r="AJ20" i="5"/>
  <c r="AK20" i="5" s="1"/>
  <c r="AL20" i="5" s="1"/>
  <c r="AM20" i="5" s="1"/>
  <c r="AN20" i="5" s="1"/>
  <c r="AO20" i="5" s="1"/>
  <c r="AP20" i="5" s="1"/>
  <c r="AQ20" i="5" s="1"/>
  <c r="G25" i="4"/>
  <c r="G24" i="4"/>
  <c r="G23" i="4"/>
  <c r="G22" i="4"/>
  <c r="G14" i="4"/>
  <c r="G13" i="4"/>
  <c r="L23" i="5"/>
  <c r="L19" i="5"/>
  <c r="Q18" i="5"/>
  <c r="P18" i="5"/>
  <c r="O18" i="5"/>
  <c r="N18" i="5"/>
  <c r="W18" i="5" s="1"/>
  <c r="L18" i="5"/>
  <c r="P24" i="2"/>
  <c r="O24" i="2"/>
  <c r="N24" i="2"/>
  <c r="M24" i="2"/>
  <c r="L24" i="2"/>
  <c r="P23" i="2"/>
  <c r="O23" i="2"/>
  <c r="N23" i="2"/>
  <c r="M23" i="2"/>
  <c r="L23" i="2"/>
  <c r="P22" i="2"/>
  <c r="O22" i="2"/>
  <c r="N22" i="2"/>
  <c r="M22" i="2"/>
  <c r="L22" i="2"/>
  <c r="P21" i="2"/>
  <c r="O21" i="2"/>
  <c r="N21" i="2"/>
  <c r="M21" i="2"/>
  <c r="L21" i="2"/>
  <c r="P20" i="2"/>
  <c r="O20" i="2"/>
  <c r="N20" i="2"/>
  <c r="M20" i="2"/>
  <c r="L20" i="2"/>
  <c r="P19" i="2"/>
  <c r="O19" i="2"/>
  <c r="N19" i="2"/>
  <c r="M19" i="2"/>
  <c r="L19" i="2"/>
  <c r="P18" i="2"/>
  <c r="O18" i="2"/>
  <c r="N18" i="2"/>
  <c r="M18" i="2"/>
  <c r="L18" i="2"/>
  <c r="P17" i="2"/>
  <c r="O17" i="2"/>
  <c r="N17" i="2"/>
  <c r="M17" i="2"/>
  <c r="L17" i="2"/>
  <c r="E18" i="5"/>
  <c r="AE23" i="5"/>
  <c r="AE19" i="5"/>
  <c r="AE18" i="5"/>
  <c r="F8" i="5"/>
  <c r="F7" i="5"/>
  <c r="F6" i="5"/>
  <c r="AG23" i="5" l="1"/>
  <c r="AH23" i="5" s="1"/>
  <c r="AI23" i="5" s="1"/>
  <c r="AS23" i="5"/>
  <c r="AG19" i="5"/>
  <c r="AH19" i="5" s="1"/>
  <c r="AI19" i="5" s="1"/>
  <c r="AS19" i="5"/>
  <c r="AT20" i="5"/>
  <c r="AS18" i="5"/>
  <c r="AG18" i="5"/>
  <c r="AH18" i="5" s="1"/>
  <c r="AJ19" i="5"/>
  <c r="AK19" i="5" s="1"/>
  <c r="AL19" i="5" s="1"/>
  <c r="AM19" i="5" s="1"/>
  <c r="AN19" i="5" s="1"/>
  <c r="AO19" i="5" s="1"/>
  <c r="AP19" i="5" s="1"/>
  <c r="AQ19" i="5" s="1"/>
  <c r="AJ23" i="5"/>
  <c r="AK23" i="5" s="1"/>
  <c r="AL23" i="5" s="1"/>
  <c r="AM23" i="5" s="1"/>
  <c r="AN23" i="5" s="1"/>
  <c r="AK25" i="2"/>
  <c r="AL25" i="2"/>
  <c r="Y24" i="2"/>
  <c r="AA24" i="2" s="1"/>
  <c r="AB24" i="2" s="1"/>
  <c r="AC24" i="2" s="1"/>
  <c r="AD24" i="2" s="1"/>
  <c r="AE24" i="2" s="1"/>
  <c r="AF24" i="2" s="1"/>
  <c r="Y23" i="2"/>
  <c r="AA23" i="2" s="1"/>
  <c r="AB23" i="2" s="1"/>
  <c r="AC23" i="2" s="1"/>
  <c r="AD23" i="2" s="1"/>
  <c r="AE23" i="2" s="1"/>
  <c r="AF23" i="2" s="1"/>
  <c r="Y22" i="2"/>
  <c r="AA22" i="2" s="1"/>
  <c r="AB22" i="2" s="1"/>
  <c r="AC22" i="2" s="1"/>
  <c r="AD22" i="2" s="1"/>
  <c r="AE22" i="2" s="1"/>
  <c r="AF22" i="2" s="1"/>
  <c r="Y21" i="2"/>
  <c r="AA21" i="2" s="1"/>
  <c r="AB21" i="2" s="1"/>
  <c r="AC21" i="2" s="1"/>
  <c r="AD21" i="2" s="1"/>
  <c r="AE21" i="2" s="1"/>
  <c r="AF21" i="2" s="1"/>
  <c r="Y20" i="2"/>
  <c r="AA20" i="2" s="1"/>
  <c r="AB20" i="2" s="1"/>
  <c r="AC20" i="2" s="1"/>
  <c r="AD20" i="2" s="1"/>
  <c r="AE20" i="2" s="1"/>
  <c r="AF20" i="2" s="1"/>
  <c r="Y19" i="2"/>
  <c r="AA19" i="2" s="1"/>
  <c r="AB19" i="2" s="1"/>
  <c r="AC19" i="2" s="1"/>
  <c r="AD19" i="2" s="1"/>
  <c r="AE19" i="2" s="1"/>
  <c r="AF19" i="2" s="1"/>
  <c r="AA18" i="2"/>
  <c r="AB18" i="2" s="1"/>
  <c r="AC18" i="2" s="1"/>
  <c r="AD18" i="2" s="1"/>
  <c r="AE18" i="2" s="1"/>
  <c r="AF18" i="2" s="1"/>
  <c r="AB17" i="2"/>
  <c r="AC17" i="2" s="1"/>
  <c r="AD17" i="2" s="1"/>
  <c r="AE17" i="2" s="1"/>
  <c r="AF17" i="2" s="1"/>
  <c r="H15" i="4"/>
  <c r="H14" i="4"/>
  <c r="AT19" i="5" l="1"/>
  <c r="AI18" i="5"/>
  <c r="AJ18" i="5" s="1"/>
  <c r="AK18" i="5" s="1"/>
  <c r="AL18" i="5" s="1"/>
  <c r="AM18" i="5" s="1"/>
  <c r="AN18" i="5" s="1"/>
  <c r="AO18" i="5" s="1"/>
  <c r="AP18" i="5" s="1"/>
  <c r="AQ18" i="5" s="1"/>
  <c r="BA18" i="5"/>
  <c r="BA24" i="5" s="1"/>
  <c r="AO23" i="5"/>
  <c r="AP23" i="5" s="1"/>
  <c r="AQ23" i="5" s="1"/>
  <c r="AI22" i="2"/>
  <c r="AI17" i="2"/>
  <c r="AI23" i="2"/>
  <c r="AI18" i="2"/>
  <c r="AI19" i="2"/>
  <c r="AI24" i="2"/>
  <c r="AI21" i="2"/>
  <c r="AI20" i="2"/>
  <c r="P12" i="3"/>
  <c r="Q24" i="2"/>
  <c r="AP24" i="2" s="1"/>
  <c r="Q22" i="2"/>
  <c r="Q23" i="2"/>
  <c r="Q21" i="2"/>
  <c r="AP21" i="2" s="1"/>
  <c r="Q20" i="2"/>
  <c r="Q19" i="2"/>
  <c r="Q18" i="2"/>
  <c r="AP18" i="2" s="1"/>
  <c r="H25" i="4"/>
  <c r="H24" i="4"/>
  <c r="AT23" i="5" l="1"/>
  <c r="AT18" i="5"/>
  <c r="H44" i="4"/>
  <c r="AS24" i="5"/>
  <c r="AP19" i="2"/>
  <c r="AH19" i="2"/>
  <c r="AH21" i="2"/>
  <c r="AP23" i="2"/>
  <c r="AH23" i="2"/>
  <c r="AP20" i="2"/>
  <c r="AH20" i="2"/>
  <c r="AH24" i="2"/>
  <c r="AP22" i="2"/>
  <c r="AH22" i="2"/>
  <c r="AH18" i="2"/>
  <c r="E11" i="4"/>
  <c r="H21" i="4"/>
  <c r="H23" i="4"/>
  <c r="AT24" i="5" l="1"/>
  <c r="H43" i="4"/>
  <c r="H27" i="4"/>
  <c r="F8" i="2"/>
  <c r="F7" i="2"/>
  <c r="F6" i="2"/>
  <c r="H22" i="4"/>
  <c r="H28" i="4" l="1"/>
  <c r="AI25" i="2"/>
  <c r="H13" i="4"/>
  <c r="H42" i="4" l="1"/>
  <c r="Q17" i="2"/>
  <c r="AP17" i="2" l="1"/>
  <c r="AP25" i="2" s="1"/>
  <c r="AH17" i="2"/>
  <c r="AH25" i="2" s="1"/>
  <c r="H12" i="4"/>
  <c r="H16" i="4"/>
  <c r="H41" i="4" l="1"/>
  <c r="H45" i="4"/>
  <c r="H39" i="4"/>
  <c r="H19" i="4"/>
  <c r="H48" i="4" s="1"/>
  <c r="H18" i="4"/>
  <c r="H47" i="4" s="1"/>
</calcChain>
</file>

<file path=xl/sharedStrings.xml><?xml version="1.0" encoding="utf-8"?>
<sst xmlns="http://schemas.openxmlformats.org/spreadsheetml/2006/main" count="285" uniqueCount="127">
  <si>
    <t xml:space="preserve">Supplier Name and #: </t>
  </si>
  <si>
    <t>Date</t>
  </si>
  <si>
    <t>Offer valid until</t>
  </si>
  <si>
    <t>Currency</t>
  </si>
  <si>
    <t>Quote premises</t>
  </si>
  <si>
    <t>Amortization</t>
  </si>
  <si>
    <t>Lifetime</t>
  </si>
  <si>
    <t>RfQ #</t>
  </si>
  <si>
    <t>Base Information</t>
  </si>
  <si>
    <t>Total</t>
  </si>
  <si>
    <t>FM Piece Price</t>
  </si>
  <si>
    <t>VoB FM (excl. CIP)</t>
  </si>
  <si>
    <t>VoB (incl. CIP)</t>
  </si>
  <si>
    <t>Tooling</t>
  </si>
  <si>
    <t>Development</t>
  </si>
  <si>
    <t>CIP in %</t>
  </si>
  <si>
    <t>Part Number</t>
  </si>
  <si>
    <t>Plant</t>
  </si>
  <si>
    <t>Total FM</t>
  </si>
  <si>
    <t>Pick Up Location</t>
  </si>
  <si>
    <t>Total Cost</t>
  </si>
  <si>
    <t>Yellow cells = Input required</t>
  </si>
  <si>
    <t>Offer valid until:</t>
  </si>
  <si>
    <t>VOB FM excl. CIP</t>
  </si>
  <si>
    <t>VOB FM incl. CIP</t>
  </si>
  <si>
    <t xml:space="preserve">Tooling </t>
  </si>
  <si>
    <t xml:space="preserve">Supplier Development Costs </t>
  </si>
  <si>
    <t>Total Business Case (excl. CIP)</t>
  </si>
  <si>
    <t>Total Business Case (incl. CIP)</t>
  </si>
  <si>
    <t>Logistics - FCA</t>
  </si>
  <si>
    <t>!</t>
  </si>
  <si>
    <t>Please quote in local currency</t>
  </si>
  <si>
    <t>&lt;name&gt;</t>
  </si>
  <si>
    <t>&lt;date&gt;</t>
  </si>
  <si>
    <t>Sachnummer</t>
  </si>
  <si>
    <t>Werk</t>
  </si>
  <si>
    <t>EU &amp; RoW</t>
  </si>
  <si>
    <t>Supplier Name</t>
  </si>
  <si>
    <t>Packaging Cost (Per Piece)</t>
  </si>
  <si>
    <t>Volumes</t>
  </si>
  <si>
    <t>Piece Price incl. CIP</t>
  </si>
  <si>
    <t>RFQ-Number</t>
  </si>
  <si>
    <t>Bedarfsvarianten</t>
  </si>
  <si>
    <t>Typklasse</t>
  </si>
  <si>
    <t>LC-Bedarfe</t>
  </si>
  <si>
    <t>Variant</t>
  </si>
  <si>
    <t>Type Class</t>
  </si>
  <si>
    <t>-Information only - not included in total piece price</t>
  </si>
  <si>
    <t>Amortization Duration</t>
  </si>
  <si>
    <t>Total Value
(w/o Interest)</t>
  </si>
  <si>
    <t>Total Value
(w/ Interest)</t>
  </si>
  <si>
    <t>Interest in %</t>
  </si>
  <si>
    <t>Fixtures &amp; Gauges
Amortization per Piece</t>
  </si>
  <si>
    <r>
      <t xml:space="preserve">FM Base Price
</t>
    </r>
    <r>
      <rPr>
        <b/>
        <sz val="8"/>
        <rFont val="CorpoS"/>
      </rPr>
      <t>(incl. Tooling Maintenance, Overhead, Homologation Costs, w/o Fixtures)</t>
    </r>
  </si>
  <si>
    <t>Take Rate</t>
  </si>
  <si>
    <t>0500 - Sindelfingen</t>
  </si>
  <si>
    <t>AK</t>
  </si>
  <si>
    <t>AL</t>
  </si>
  <si>
    <t>SA</t>
  </si>
  <si>
    <t>Stratgic Exchange Rate RMB/EUR</t>
  </si>
  <si>
    <t>Please quote in local currency.</t>
  </si>
  <si>
    <t>One-Time Cost</t>
  </si>
  <si>
    <t>AH</t>
  </si>
  <si>
    <t>AI</t>
  </si>
  <si>
    <t>AP</t>
  </si>
  <si>
    <t>BR223M
EU &amp; RoW</t>
  </si>
  <si>
    <t>Rear Lamp (Heckleuchten) BR223M</t>
  </si>
  <si>
    <t>Rest of Lifecycle</t>
  </si>
  <si>
    <t>only valid as package</t>
  </si>
  <si>
    <t>'Quotation Matrix 223M'</t>
  </si>
  <si>
    <t>ZB HECKLEUCHTENKOMBINATION LE SEITENWD VAR1</t>
  </si>
  <si>
    <t>ZB HECKLEUCHTENKOMBINATION RE SEITENWD VAR1</t>
  </si>
  <si>
    <t>ZB HECKLEUCHTENKOMBINATION M-TEIL VAR1</t>
  </si>
  <si>
    <t>ZB HECKLEUCHTENKOMBINATION LE SEITENWD VAR2</t>
  </si>
  <si>
    <t>ZB HECKLEUCHTENKOMBINATION RE SEITENWD VAR2</t>
  </si>
  <si>
    <t>ZB HECKLEUCHTENKOMBINATION M-TEIL VAR2</t>
  </si>
  <si>
    <t>C590</t>
  </si>
  <si>
    <t xml:space="preserve">A590 906 2900  </t>
  </si>
  <si>
    <t xml:space="preserve">A590 906 3000  </t>
  </si>
  <si>
    <t xml:space="preserve">A590 906 3100  </t>
  </si>
  <si>
    <t xml:space="preserve">A590 906 4100  </t>
  </si>
  <si>
    <t xml:space="preserve">A590 906 4200  </t>
  </si>
  <si>
    <t xml:space="preserve">A590 906 4300  </t>
  </si>
  <si>
    <t>BR223M Volumes</t>
  </si>
  <si>
    <t>BR590 Volumes</t>
  </si>
  <si>
    <t>AT</t>
  </si>
  <si>
    <t xml:space="preserve">Logistics </t>
  </si>
  <si>
    <t>BR591 Volumes</t>
  </si>
  <si>
    <t>X591</t>
  </si>
  <si>
    <t xml:space="preserve">BR590
</t>
  </si>
  <si>
    <t>SWL LI</t>
  </si>
  <si>
    <t>W223M</t>
  </si>
  <si>
    <t>A 223 906 01 05</t>
  </si>
  <si>
    <t>SWL RE</t>
  </si>
  <si>
    <t>A 223 906 02 05</t>
  </si>
  <si>
    <t>SWL LI Night Series</t>
  </si>
  <si>
    <t>A 223 906 03 05</t>
  </si>
  <si>
    <t>SWL RE Night Series</t>
  </si>
  <si>
    <t>A 223 906 04 05</t>
  </si>
  <si>
    <t>HDL LI</t>
  </si>
  <si>
    <t>A 223 906 05 05</t>
  </si>
  <si>
    <t>HDL RE</t>
  </si>
  <si>
    <t>A 223 906 06 05</t>
  </si>
  <si>
    <t>2K-Blende LI</t>
  </si>
  <si>
    <t>A 223 826 33 00</t>
  </si>
  <si>
    <t>2K-Blende RE</t>
  </si>
  <si>
    <t>A 223 826 34 00</t>
  </si>
  <si>
    <t>Logistics</t>
  </si>
  <si>
    <t>Rear Lamp (Heckleuchten) BR590/591</t>
  </si>
  <si>
    <t>'Quotation Matrix 590_591'</t>
  </si>
  <si>
    <t>AS</t>
  </si>
  <si>
    <t>AV</t>
  </si>
  <si>
    <t>AW</t>
  </si>
  <si>
    <t>BA</t>
  </si>
  <si>
    <t>Overview: Rear Lamp (Heckleuchten) BR223M / BR590 / BR591</t>
  </si>
  <si>
    <t>Rear Lamp (Heckleuchten) BR223M / BR590 / BR591</t>
  </si>
  <si>
    <t>offer in package only.</t>
  </si>
  <si>
    <t>A591 xxx xxx3</t>
  </si>
  <si>
    <t xml:space="preserve">A591 xxx xxx1 </t>
  </si>
  <si>
    <t>A591 xxx xxx2</t>
  </si>
  <si>
    <t>A591 xxx xxx4</t>
  </si>
  <si>
    <t>A591 xxx xxx5</t>
  </si>
  <si>
    <t>A591 xxx xxx6</t>
  </si>
  <si>
    <t xml:space="preserve">BR223M EU &amp; ROW </t>
  </si>
  <si>
    <t>ab MOPF</t>
  </si>
  <si>
    <t xml:space="preserve">X591 </t>
  </si>
  <si>
    <t xml:space="preserve">BR591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</si>
</sst>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??\ _€_-;_-@_-"/>
    <numFmt numFmtId="165" formatCode="0.0%"/>
    <numFmt numFmtId="166" formatCode="_-* #,##0_-;\-* #,##0_-;_-* &quot;-&quot;??_-;_-@_-"/>
    <numFmt numFmtId="167" formatCode="_-* #,##0\ &quot;€&quot;_-;\-* #,##0\ &quot;€&quot;_-;_-* &quot;-&quot;??\ &quot;€&quot;_-;_-@_-"/>
    <numFmt numFmtId="168" formatCode="#,##0.00\ &quot;€&quot;"/>
    <numFmt numFmtId="169" formatCode="#,##0_ ;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poS"/>
    </font>
    <font>
      <b/>
      <sz val="16"/>
      <color theme="0"/>
      <name val="CorpoS"/>
    </font>
    <font>
      <sz val="10"/>
      <name val="Arial"/>
      <family val="2"/>
    </font>
    <font>
      <b/>
      <sz val="12"/>
      <color theme="0"/>
      <name val="CorpoS"/>
    </font>
    <font>
      <b/>
      <sz val="12"/>
      <name val="CorpoS"/>
    </font>
    <font>
      <sz val="12"/>
      <name val="CorpoS"/>
    </font>
    <font>
      <sz val="10"/>
      <color theme="1"/>
      <name val="CorpoS"/>
    </font>
    <font>
      <i/>
      <sz val="11"/>
      <color theme="1"/>
      <name val="CorpoS"/>
    </font>
    <font>
      <b/>
      <sz val="11"/>
      <color theme="1"/>
      <name val="CorpoS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44546A"/>
      <name val="Calibri"/>
      <family val="2"/>
      <scheme val="minor"/>
    </font>
    <font>
      <b/>
      <sz val="13"/>
      <color rgb="FFFF0000"/>
      <name val="CorpoS"/>
    </font>
    <font>
      <b/>
      <sz val="11"/>
      <color rgb="FFFF0000"/>
      <name val="CorpoS"/>
    </font>
    <font>
      <b/>
      <sz val="16"/>
      <name val="CorpoS"/>
    </font>
    <font>
      <b/>
      <sz val="11"/>
      <name val="CorpoS"/>
    </font>
    <font>
      <sz val="11"/>
      <color rgb="FFFF0000"/>
      <name val="CorpoS"/>
    </font>
    <font>
      <sz val="11"/>
      <color theme="0"/>
      <name val="CorpoS"/>
    </font>
    <font>
      <sz val="11"/>
      <color theme="1"/>
      <name val="Arial"/>
      <family val="2"/>
    </font>
    <font>
      <b/>
      <sz val="12"/>
      <color theme="3"/>
      <name val="CorpoS"/>
    </font>
    <font>
      <b/>
      <sz val="22"/>
      <color theme="3"/>
      <name val="CorpoS"/>
    </font>
    <font>
      <sz val="16"/>
      <color theme="3"/>
      <name val="CorpoS"/>
    </font>
    <font>
      <b/>
      <sz val="11"/>
      <color theme="0"/>
      <name val="CorpoS"/>
    </font>
    <font>
      <b/>
      <sz val="13"/>
      <color theme="0"/>
      <name val="CorpoS"/>
    </font>
    <font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sz val="16"/>
      <color theme="0"/>
      <name val="CorpoS"/>
    </font>
    <font>
      <b/>
      <sz val="12"/>
      <color theme="1"/>
      <name val="Calibri"/>
      <family val="2"/>
      <scheme val="minor"/>
    </font>
    <font>
      <b/>
      <sz val="8"/>
      <name val="CorpoS"/>
    </font>
    <font>
      <b/>
      <sz val="12"/>
      <color theme="0"/>
      <name val="Calibri"/>
      <family val="2"/>
      <scheme val="minor"/>
    </font>
    <font>
      <sz val="12"/>
      <color rgb="FFFF0000"/>
      <name val="CorpoS"/>
    </font>
    <font>
      <sz val="16"/>
      <color rgb="FFFF0000"/>
      <name val="CorpoS"/>
    </font>
    <font>
      <sz val="11"/>
      <name val="CorpoS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5B9BD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0" fontId="14" fillId="0" borderId="33" applyNumberFormat="0" applyFill="0" applyAlignment="0" applyProtection="0"/>
    <xf numFmtId="44" fontId="1" fillId="0" borderId="0" applyFont="0" applyFill="0" applyBorder="0" applyAlignment="0" applyProtection="0"/>
    <xf numFmtId="0" fontId="11" fillId="0" borderId="32" applyNumberFormat="0" applyFill="0" applyAlignment="0" applyProtection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6" fillId="2" borderId="6" xfId="3" applyFont="1" applyFill="1" applyBorder="1" applyAlignment="1" applyProtection="1">
      <alignment horizontal="left" vertical="center"/>
    </xf>
    <xf numFmtId="0" fontId="6" fillId="2" borderId="7" xfId="3" applyFont="1" applyFill="1" applyBorder="1" applyAlignment="1" applyProtection="1">
      <alignment horizontal="left" vertical="center"/>
    </xf>
    <xf numFmtId="0" fontId="6" fillId="2" borderId="10" xfId="3" applyFont="1" applyFill="1" applyBorder="1" applyAlignment="1" applyProtection="1">
      <alignment horizontal="left" vertical="center"/>
    </xf>
    <xf numFmtId="0" fontId="7" fillId="2" borderId="11" xfId="4" applyFont="1" applyFill="1" applyBorder="1" applyAlignment="1" applyProtection="1">
      <alignment horizontal="left" vertical="center" wrapText="1"/>
    </xf>
    <xf numFmtId="0" fontId="7" fillId="2" borderId="12" xfId="4" applyFont="1" applyFill="1" applyBorder="1" applyAlignment="1" applyProtection="1">
      <alignment horizontal="left" vertical="center" wrapText="1"/>
    </xf>
    <xf numFmtId="0" fontId="7" fillId="2" borderId="9" xfId="4" applyFont="1" applyFill="1" applyBorder="1" applyAlignment="1" applyProtection="1">
      <alignment horizontal="left" vertical="center"/>
    </xf>
    <xf numFmtId="165" fontId="2" fillId="6" borderId="16" xfId="2" applyNumberFormat="1" applyFont="1" applyFill="1" applyBorder="1" applyProtection="1">
      <protection locked="0"/>
    </xf>
    <xf numFmtId="0" fontId="6" fillId="4" borderId="17" xfId="5" applyFont="1" applyFill="1" applyBorder="1" applyAlignment="1" applyProtection="1">
      <alignment horizontal="center" vertical="center" wrapText="1"/>
    </xf>
    <xf numFmtId="165" fontId="2" fillId="6" borderId="29" xfId="2" applyNumberFormat="1" applyFont="1" applyFill="1" applyBorder="1" applyProtection="1">
      <protection locked="0"/>
    </xf>
    <xf numFmtId="0" fontId="18" fillId="0" borderId="10" xfId="7" applyFont="1" applyFill="1" applyBorder="1" applyAlignment="1" applyProtection="1">
      <alignment vertical="center"/>
    </xf>
    <xf numFmtId="0" fontId="2" fillId="0" borderId="5" xfId="7" applyFont="1" applyBorder="1" applyProtection="1"/>
    <xf numFmtId="0" fontId="2" fillId="0" borderId="13" xfId="7" applyFont="1" applyBorder="1" applyProtection="1"/>
    <xf numFmtId="0" fontId="22" fillId="0" borderId="13" xfId="7" applyFont="1" applyBorder="1" applyAlignment="1" applyProtection="1">
      <alignment vertical="top"/>
    </xf>
    <xf numFmtId="0" fontId="2" fillId="0" borderId="24" xfId="7" applyFont="1" applyBorder="1" applyProtection="1"/>
    <xf numFmtId="0" fontId="2" fillId="0" borderId="25" xfId="7" applyFont="1" applyBorder="1" applyProtection="1"/>
    <xf numFmtId="0" fontId="2" fillId="0" borderId="0" xfId="7" applyFont="1" applyBorder="1" applyProtection="1"/>
    <xf numFmtId="0" fontId="23" fillId="0" borderId="37" xfId="10" applyFont="1" applyBorder="1" applyAlignment="1" applyProtection="1"/>
    <xf numFmtId="0" fontId="24" fillId="0" borderId="37" xfId="10" applyFont="1" applyBorder="1" applyAlignment="1" applyProtection="1"/>
    <xf numFmtId="0" fontId="2" fillId="0" borderId="25" xfId="7" applyFont="1" applyBorder="1" applyAlignment="1" applyProtection="1">
      <alignment vertical="center"/>
    </xf>
    <xf numFmtId="0" fontId="2" fillId="0" borderId="0" xfId="7" applyFont="1" applyBorder="1" applyAlignment="1" applyProtection="1">
      <alignment vertical="center"/>
    </xf>
    <xf numFmtId="0" fontId="2" fillId="0" borderId="26" xfId="7" applyFont="1" applyBorder="1" applyAlignment="1" applyProtection="1">
      <alignment vertical="center"/>
    </xf>
    <xf numFmtId="0" fontId="25" fillId="3" borderId="14" xfId="7" applyFont="1" applyFill="1" applyBorder="1" applyAlignment="1" applyProtection="1">
      <alignment horizontal="left" vertical="center"/>
    </xf>
    <xf numFmtId="0" fontId="10" fillId="6" borderId="14" xfId="7" applyNumberFormat="1" applyFont="1" applyFill="1" applyBorder="1" applyAlignment="1" applyProtection="1">
      <alignment horizontal="centerContinuous" vertical="center"/>
      <protection locked="0"/>
    </xf>
    <xf numFmtId="0" fontId="12" fillId="6" borderId="20" xfId="0" applyFont="1" applyFill="1" applyBorder="1" applyAlignment="1" applyProtection="1">
      <alignment horizontal="center" vertical="center"/>
      <protection locked="0"/>
    </xf>
    <xf numFmtId="14" fontId="10" fillId="6" borderId="14" xfId="7" applyNumberFormat="1" applyFont="1" applyFill="1" applyBorder="1" applyAlignment="1" applyProtection="1">
      <alignment horizontal="centerContinuous" vertical="center"/>
      <protection locked="0"/>
    </xf>
    <xf numFmtId="0" fontId="25" fillId="8" borderId="20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6" fillId="2" borderId="0" xfId="7" applyFont="1" applyFill="1" applyBorder="1" applyAlignment="1" applyProtection="1">
      <alignment vertical="center" wrapText="1"/>
    </xf>
    <xf numFmtId="0" fontId="26" fillId="3" borderId="20" xfId="7" applyFont="1" applyFill="1" applyBorder="1" applyAlignment="1" applyProtection="1">
      <alignment horizontal="center" vertical="center" wrapText="1"/>
    </xf>
    <xf numFmtId="0" fontId="2" fillId="0" borderId="26" xfId="0" applyFont="1" applyBorder="1" applyProtection="1"/>
    <xf numFmtId="1" fontId="20" fillId="0" borderId="25" xfId="7" applyNumberFormat="1" applyFont="1" applyBorder="1" applyAlignment="1" applyProtection="1">
      <alignment horizontal="right" vertical="center"/>
    </xf>
    <xf numFmtId="1" fontId="20" fillId="0" borderId="0" xfId="7" applyNumberFormat="1" applyFont="1" applyBorder="1" applyAlignment="1" applyProtection="1">
      <alignment horizontal="right" vertical="center"/>
    </xf>
    <xf numFmtId="0" fontId="20" fillId="0" borderId="25" xfId="7" applyFont="1" applyBorder="1" applyAlignment="1" applyProtection="1">
      <alignment vertical="center"/>
    </xf>
    <xf numFmtId="0" fontId="17" fillId="0" borderId="0" xfId="7" applyFont="1" applyBorder="1" applyAlignment="1" applyProtection="1">
      <alignment vertical="center" textRotation="90"/>
    </xf>
    <xf numFmtId="0" fontId="10" fillId="0" borderId="7" xfId="7" applyFont="1" applyFill="1" applyBorder="1" applyAlignment="1" applyProtection="1">
      <alignment vertical="center"/>
    </xf>
    <xf numFmtId="167" fontId="2" fillId="0" borderId="34" xfId="6" applyNumberFormat="1" applyFont="1" applyBorder="1" applyAlignment="1" applyProtection="1">
      <alignment horizontal="left" vertical="center"/>
    </xf>
    <xf numFmtId="0" fontId="10" fillId="7" borderId="10" xfId="7" applyFont="1" applyFill="1" applyBorder="1" applyAlignment="1" applyProtection="1">
      <alignment vertical="center"/>
    </xf>
    <xf numFmtId="167" fontId="2" fillId="7" borderId="35" xfId="6" applyNumberFormat="1" applyFont="1" applyFill="1" applyBorder="1" applyAlignment="1" applyProtection="1">
      <alignment horizontal="left" vertical="center"/>
    </xf>
    <xf numFmtId="167" fontId="2" fillId="2" borderId="35" xfId="6" applyNumberFormat="1" applyFont="1" applyFill="1" applyBorder="1" applyAlignment="1" applyProtection="1">
      <alignment horizontal="left" vertical="center"/>
    </xf>
    <xf numFmtId="0" fontId="20" fillId="0" borderId="25" xfId="7" applyFont="1" applyBorder="1" applyAlignment="1" applyProtection="1">
      <alignment vertical="center" wrapText="1"/>
    </xf>
    <xf numFmtId="167" fontId="2" fillId="0" borderId="35" xfId="6" applyNumberFormat="1" applyFont="1" applyBorder="1" applyAlignment="1" applyProtection="1">
      <alignment horizontal="left" vertical="center"/>
    </xf>
    <xf numFmtId="0" fontId="10" fillId="0" borderId="10" xfId="7" applyFont="1" applyFill="1" applyBorder="1" applyAlignment="1" applyProtection="1">
      <alignment vertical="center"/>
    </xf>
    <xf numFmtId="167" fontId="2" fillId="0" borderId="36" xfId="6" applyNumberFormat="1" applyFont="1" applyFill="1" applyBorder="1" applyAlignment="1" applyProtection="1">
      <alignment horizontal="left" vertical="center"/>
    </xf>
    <xf numFmtId="0" fontId="10" fillId="2" borderId="10" xfId="7" applyFont="1" applyFill="1" applyBorder="1" applyAlignment="1" applyProtection="1">
      <alignment vertical="center"/>
    </xf>
    <xf numFmtId="167" fontId="2" fillId="2" borderId="0" xfId="6" applyNumberFormat="1" applyFont="1" applyFill="1" applyBorder="1" applyAlignment="1" applyProtection="1">
      <alignment horizontal="left" vertical="center"/>
    </xf>
    <xf numFmtId="167" fontId="10" fillId="7" borderId="22" xfId="6" applyNumberFormat="1" applyFont="1" applyFill="1" applyBorder="1" applyAlignment="1" applyProtection="1">
      <alignment horizontal="left" vertical="center"/>
    </xf>
    <xf numFmtId="0" fontId="10" fillId="7" borderId="12" xfId="7" applyFont="1" applyFill="1" applyBorder="1" applyAlignment="1" applyProtection="1">
      <alignment vertical="center"/>
    </xf>
    <xf numFmtId="167" fontId="10" fillId="7" borderId="36" xfId="6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14" fontId="10" fillId="0" borderId="0" xfId="7" applyNumberFormat="1" applyFont="1" applyFill="1" applyBorder="1" applyAlignment="1" applyProtection="1">
      <alignment vertical="center"/>
    </xf>
    <xf numFmtId="168" fontId="10" fillId="0" borderId="0" xfId="7" applyNumberFormat="1" applyFont="1" applyFill="1" applyBorder="1" applyAlignment="1" applyProtection="1">
      <alignment vertical="center"/>
    </xf>
    <xf numFmtId="0" fontId="13" fillId="0" borderId="0" xfId="0" applyFont="1" applyBorder="1"/>
    <xf numFmtId="0" fontId="0" fillId="0" borderId="26" xfId="0" applyBorder="1"/>
    <xf numFmtId="0" fontId="0" fillId="0" borderId="0" xfId="0" applyBorder="1"/>
    <xf numFmtId="0" fontId="15" fillId="0" borderId="26" xfId="7" applyFont="1" applyFill="1" applyBorder="1" applyAlignment="1" applyProtection="1">
      <alignment vertical="center" wrapText="1"/>
    </xf>
    <xf numFmtId="1" fontId="13" fillId="0" borderId="0" xfId="0" applyNumberFormat="1" applyFont="1" applyBorder="1" applyAlignment="1">
      <alignment horizontal="right"/>
    </xf>
    <xf numFmtId="1" fontId="16" fillId="0" borderId="26" xfId="7" applyNumberFormat="1" applyFont="1" applyFill="1" applyBorder="1" applyAlignment="1" applyProtection="1">
      <alignment horizontal="right" vertical="center"/>
    </xf>
    <xf numFmtId="166" fontId="19" fillId="0" borderId="26" xfId="1" applyNumberFormat="1" applyFont="1" applyFill="1" applyBorder="1" applyAlignment="1" applyProtection="1">
      <alignment horizontal="left" vertical="center"/>
    </xf>
    <xf numFmtId="166" fontId="19" fillId="2" borderId="26" xfId="1" applyNumberFormat="1" applyFont="1" applyFill="1" applyBorder="1" applyAlignment="1" applyProtection="1">
      <alignment horizontal="left" vertical="center"/>
    </xf>
    <xf numFmtId="168" fontId="16" fillId="0" borderId="26" xfId="7" applyNumberFormat="1" applyFont="1" applyFill="1" applyBorder="1" applyAlignment="1" applyProtection="1">
      <alignment vertical="center"/>
    </xf>
    <xf numFmtId="0" fontId="5" fillId="3" borderId="8" xfId="3" applyFont="1" applyFill="1" applyBorder="1" applyAlignment="1" applyProtection="1">
      <alignment vertical="center"/>
    </xf>
    <xf numFmtId="0" fontId="5" fillId="3" borderId="25" xfId="3" applyFont="1" applyFill="1" applyBorder="1" applyAlignment="1" applyProtection="1">
      <alignment vertical="center"/>
    </xf>
    <xf numFmtId="0" fontId="5" fillId="3" borderId="25" xfId="3" applyFont="1" applyFill="1" applyBorder="1" applyAlignment="1" applyProtection="1">
      <alignment horizontal="left" vertical="center"/>
    </xf>
    <xf numFmtId="0" fontId="7" fillId="2" borderId="10" xfId="4" applyFont="1" applyFill="1" applyBorder="1" applyAlignment="1" applyProtection="1">
      <alignment horizontal="left" vertical="center"/>
    </xf>
    <xf numFmtId="0" fontId="5" fillId="3" borderId="39" xfId="3" applyFont="1" applyFill="1" applyBorder="1" applyAlignment="1" applyProtection="1">
      <alignment vertical="center"/>
    </xf>
    <xf numFmtId="167" fontId="2" fillId="6" borderId="21" xfId="2" applyNumberFormat="1" applyFont="1" applyFill="1" applyBorder="1" applyProtection="1">
      <protection locked="0"/>
    </xf>
    <xf numFmtId="0" fontId="0" fillId="2" borderId="0" xfId="0" applyFill="1" applyBorder="1"/>
    <xf numFmtId="0" fontId="20" fillId="0" borderId="13" xfId="7" applyFont="1" applyBorder="1" applyProtection="1"/>
    <xf numFmtId="0" fontId="29" fillId="0" borderId="37" xfId="10" applyFont="1" applyBorder="1" applyAlignment="1" applyProtection="1"/>
    <xf numFmtId="0" fontId="20" fillId="0" borderId="0" xfId="7" applyFont="1" applyBorder="1" applyAlignment="1" applyProtection="1">
      <alignment vertical="center"/>
    </xf>
    <xf numFmtId="0" fontId="20" fillId="0" borderId="0" xfId="0" applyFont="1" applyBorder="1" applyProtection="1"/>
    <xf numFmtId="0" fontId="20" fillId="0" borderId="13" xfId="7" applyFont="1" applyBorder="1" applyAlignment="1" applyProtection="1">
      <alignment horizontal="left"/>
    </xf>
    <xf numFmtId="0" fontId="29" fillId="0" borderId="37" xfId="10" applyFont="1" applyBorder="1" applyAlignment="1" applyProtection="1">
      <alignment horizontal="left"/>
    </xf>
    <xf numFmtId="0" fontId="20" fillId="0" borderId="0" xfId="7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20" fillId="0" borderId="0" xfId="0" applyFont="1" applyBorder="1" applyAlignment="1" applyProtection="1">
      <alignment horizontal="left"/>
    </xf>
    <xf numFmtId="0" fontId="12" fillId="2" borderId="0" xfId="0" applyFont="1" applyFill="1" applyBorder="1"/>
    <xf numFmtId="0" fontId="6" fillId="2" borderId="0" xfId="3" applyFont="1" applyFill="1" applyBorder="1" applyAlignment="1" applyProtection="1">
      <alignment horizontal="left" vertical="center"/>
    </xf>
    <xf numFmtId="0" fontId="7" fillId="2" borderId="0" xfId="4" applyFont="1" applyFill="1" applyBorder="1" applyAlignment="1" applyProtection="1">
      <alignment horizontal="left" vertical="center"/>
    </xf>
    <xf numFmtId="0" fontId="7" fillId="2" borderId="0" xfId="4" applyFont="1" applyFill="1" applyBorder="1" applyAlignment="1" applyProtection="1">
      <alignment horizontal="left" vertical="center" wrapText="1"/>
    </xf>
    <xf numFmtId="0" fontId="0" fillId="2" borderId="38" xfId="0" applyFill="1" applyBorder="1"/>
    <xf numFmtId="0" fontId="0" fillId="9" borderId="0" xfId="0" applyFill="1"/>
    <xf numFmtId="0" fontId="2" fillId="9" borderId="0" xfId="7" applyFont="1" applyFill="1" applyProtection="1"/>
    <xf numFmtId="0" fontId="20" fillId="9" borderId="0" xfId="7" applyFont="1" applyFill="1" applyProtection="1"/>
    <xf numFmtId="0" fontId="20" fillId="9" borderId="0" xfId="7" applyFont="1" applyFill="1" applyAlignment="1" applyProtection="1">
      <alignment horizontal="left"/>
    </xf>
    <xf numFmtId="0" fontId="21" fillId="9" borderId="0" xfId="7" applyFont="1" applyFill="1" applyProtection="1"/>
    <xf numFmtId="0" fontId="2" fillId="9" borderId="0" xfId="7" applyFont="1" applyFill="1" applyAlignment="1" applyProtection="1">
      <alignment vertical="center"/>
    </xf>
    <xf numFmtId="1" fontId="20" fillId="9" borderId="0" xfId="7" applyNumberFormat="1" applyFont="1" applyFill="1" applyAlignment="1" applyProtection="1">
      <alignment horizontal="right" vertical="center"/>
    </xf>
    <xf numFmtId="0" fontId="13" fillId="9" borderId="0" xfId="0" applyFont="1" applyFill="1"/>
    <xf numFmtId="0" fontId="21" fillId="9" borderId="0" xfId="7" applyFont="1" applyFill="1" applyAlignment="1" applyProtection="1">
      <alignment vertical="center"/>
    </xf>
    <xf numFmtId="1" fontId="27" fillId="9" borderId="0" xfId="7" applyNumberFormat="1" applyFont="1" applyFill="1" applyAlignment="1" applyProtection="1">
      <alignment horizontal="right" vertical="center"/>
    </xf>
    <xf numFmtId="165" fontId="2" fillId="6" borderId="23" xfId="2" applyNumberFormat="1" applyFont="1" applyFill="1" applyBorder="1" applyProtection="1">
      <protection locked="0"/>
    </xf>
    <xf numFmtId="0" fontId="24" fillId="0" borderId="26" xfId="10" applyFont="1" applyBorder="1" applyAlignment="1" applyProtection="1"/>
    <xf numFmtId="0" fontId="0" fillId="2" borderId="39" xfId="0" applyFill="1" applyBorder="1"/>
    <xf numFmtId="0" fontId="13" fillId="2" borderId="38" xfId="0" applyFont="1" applyFill="1" applyBorder="1"/>
    <xf numFmtId="0" fontId="0" fillId="2" borderId="40" xfId="0" applyFill="1" applyBorder="1"/>
    <xf numFmtId="168" fontId="20" fillId="2" borderId="0" xfId="7" applyNumberFormat="1" applyFont="1" applyFill="1" applyBorder="1" applyAlignment="1" applyProtection="1">
      <alignment horizontal="left" vertical="center"/>
    </xf>
    <xf numFmtId="14" fontId="6" fillId="2" borderId="9" xfId="3" applyNumberFormat="1" applyFont="1" applyFill="1" applyBorder="1" applyAlignment="1" applyProtection="1">
      <alignment horizontal="left" vertical="center"/>
    </xf>
    <xf numFmtId="49" fontId="10" fillId="0" borderId="14" xfId="7" applyNumberFormat="1" applyFont="1" applyFill="1" applyBorder="1" applyAlignment="1" applyProtection="1">
      <alignment horizontal="centerContinuous" vertical="center"/>
    </xf>
    <xf numFmtId="49" fontId="6" fillId="2" borderId="9" xfId="3" applyNumberFormat="1" applyFont="1" applyFill="1" applyBorder="1" applyAlignment="1" applyProtection="1">
      <alignment horizontal="left" vertical="center"/>
    </xf>
    <xf numFmtId="3" fontId="28" fillId="2" borderId="0" xfId="0" applyNumberFormat="1" applyFont="1" applyFill="1" applyBorder="1" applyAlignment="1">
      <alignment horizontal="center" vertical="center"/>
    </xf>
    <xf numFmtId="3" fontId="30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Border="1"/>
    <xf numFmtId="166" fontId="0" fillId="2" borderId="0" xfId="1" applyNumberFormat="1" applyFont="1" applyFill="1" applyBorder="1"/>
    <xf numFmtId="3" fontId="12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6" fillId="4" borderId="43" xfId="5" applyFont="1" applyFill="1" applyBorder="1" applyAlignment="1" applyProtection="1">
      <alignment horizontal="center" vertical="center" wrapText="1"/>
    </xf>
    <xf numFmtId="0" fontId="6" fillId="4" borderId="16" xfId="5" applyFont="1" applyFill="1" applyBorder="1" applyAlignment="1" applyProtection="1">
      <alignment horizontal="center" vertical="center" wrapText="1"/>
    </xf>
    <xf numFmtId="0" fontId="6" fillId="4" borderId="30" xfId="5" applyFont="1" applyFill="1" applyBorder="1" applyAlignment="1" applyProtection="1">
      <alignment horizontal="center" vertical="center" wrapText="1"/>
    </xf>
    <xf numFmtId="0" fontId="6" fillId="4" borderId="5" xfId="5" applyFont="1" applyFill="1" applyBorder="1" applyAlignment="1" applyProtection="1">
      <alignment horizontal="center" vertical="center" wrapText="1"/>
    </xf>
    <xf numFmtId="44" fontId="2" fillId="6" borderId="19" xfId="2" applyNumberFormat="1" applyFont="1" applyFill="1" applyBorder="1" applyProtection="1">
      <protection locked="0"/>
    </xf>
    <xf numFmtId="0" fontId="6" fillId="4" borderId="42" xfId="5" applyFont="1" applyFill="1" applyBorder="1" applyAlignment="1" applyProtection="1">
      <alignment horizontal="center" vertical="center" wrapText="1"/>
    </xf>
    <xf numFmtId="0" fontId="26" fillId="2" borderId="0" xfId="7" quotePrefix="1" applyFont="1" applyFill="1" applyBorder="1" applyAlignment="1" applyProtection="1">
      <alignment horizontal="center" vertical="center" wrapText="1"/>
    </xf>
    <xf numFmtId="1" fontId="25" fillId="0" borderId="0" xfId="7" applyNumberFormat="1" applyFont="1" applyFill="1" applyBorder="1" applyAlignment="1" applyProtection="1">
      <alignment horizontal="right" vertical="center"/>
    </xf>
    <xf numFmtId="1" fontId="25" fillId="0" borderId="0" xfId="7" applyNumberFormat="1" applyFont="1" applyFill="1" applyBorder="1" applyAlignment="1" applyProtection="1">
      <alignment horizontal="left" vertical="center"/>
    </xf>
    <xf numFmtId="168" fontId="20" fillId="2" borderId="0" xfId="9" applyNumberFormat="1" applyFont="1" applyFill="1" applyBorder="1" applyAlignment="1" applyProtection="1">
      <alignment horizontal="left" vertical="center"/>
    </xf>
    <xf numFmtId="1" fontId="20" fillId="2" borderId="0" xfId="9" applyNumberFormat="1" applyFont="1" applyFill="1" applyBorder="1" applyAlignment="1" applyProtection="1">
      <alignment horizontal="left" vertical="center"/>
    </xf>
    <xf numFmtId="0" fontId="0" fillId="2" borderId="14" xfId="0" applyFont="1" applyFill="1" applyBorder="1"/>
    <xf numFmtId="0" fontId="0" fillId="2" borderId="14" xfId="0" applyFill="1" applyBorder="1"/>
    <xf numFmtId="17" fontId="0" fillId="2" borderId="0" xfId="0" applyNumberFormat="1" applyFill="1" applyBorder="1"/>
    <xf numFmtId="3" fontId="12" fillId="2" borderId="0" xfId="0" applyNumberFormat="1" applyFont="1" applyFill="1" applyBorder="1" applyAlignment="1">
      <alignment wrapText="1"/>
    </xf>
    <xf numFmtId="3" fontId="0" fillId="2" borderId="0" xfId="0" applyNumberFormat="1" applyFill="1" applyBorder="1" applyAlignment="1">
      <alignment wrapText="1"/>
    </xf>
    <xf numFmtId="0" fontId="0" fillId="2" borderId="21" xfId="0" applyFont="1" applyFill="1" applyBorder="1"/>
    <xf numFmtId="0" fontId="0" fillId="2" borderId="19" xfId="0" applyFill="1" applyBorder="1"/>
    <xf numFmtId="0" fontId="0" fillId="2" borderId="47" xfId="0" applyFont="1" applyFill="1" applyBorder="1"/>
    <xf numFmtId="3" fontId="0" fillId="12" borderId="19" xfId="0" applyNumberFormat="1" applyFill="1" applyBorder="1"/>
    <xf numFmtId="3" fontId="0" fillId="12" borderId="14" xfId="0" applyNumberFormat="1" applyFill="1" applyBorder="1"/>
    <xf numFmtId="0" fontId="12" fillId="13" borderId="18" xfId="0" applyFont="1" applyFill="1" applyBorder="1"/>
    <xf numFmtId="0" fontId="12" fillId="13" borderId="51" xfId="0" applyFont="1" applyFill="1" applyBorder="1" applyAlignment="1">
      <alignment horizontal="center"/>
    </xf>
    <xf numFmtId="0" fontId="32" fillId="14" borderId="20" xfId="0" applyFont="1" applyFill="1" applyBorder="1" applyAlignment="1">
      <alignment horizontal="center" vertical="center"/>
    </xf>
    <xf numFmtId="0" fontId="32" fillId="14" borderId="20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38" xfId="0" applyFill="1" applyBorder="1" applyAlignment="1">
      <alignment wrapText="1"/>
    </xf>
    <xf numFmtId="0" fontId="6" fillId="4" borderId="24" xfId="5" applyFont="1" applyFill="1" applyBorder="1" applyAlignment="1" applyProtection="1">
      <alignment horizontal="center" vertical="center" wrapText="1"/>
    </xf>
    <xf numFmtId="0" fontId="6" fillId="4" borderId="52" xfId="5" quotePrefix="1" applyFont="1" applyFill="1" applyBorder="1" applyAlignment="1" applyProtection="1">
      <alignment horizontal="center" vertical="center" wrapText="1"/>
    </xf>
    <xf numFmtId="0" fontId="6" fillId="4" borderId="53" xfId="5" quotePrefix="1" applyFont="1" applyFill="1" applyBorder="1" applyAlignment="1" applyProtection="1">
      <alignment horizontal="center" vertical="center" wrapText="1"/>
    </xf>
    <xf numFmtId="44" fontId="2" fillId="6" borderId="14" xfId="2" applyNumberFormat="1" applyFont="1" applyFill="1" applyBorder="1" applyProtection="1">
      <protection locked="0"/>
    </xf>
    <xf numFmtId="10" fontId="2" fillId="6" borderId="14" xfId="2" applyNumberFormat="1" applyFont="1" applyFill="1" applyBorder="1" applyProtection="1">
      <protection locked="0"/>
    </xf>
    <xf numFmtId="44" fontId="2" fillId="6" borderId="21" xfId="2" applyNumberFormat="1" applyFont="1" applyFill="1" applyBorder="1" applyProtection="1">
      <protection locked="0"/>
    </xf>
    <xf numFmtId="10" fontId="2" fillId="6" borderId="19" xfId="2" applyNumberFormat="1" applyFont="1" applyFill="1" applyBorder="1" applyProtection="1">
      <protection locked="0"/>
    </xf>
    <xf numFmtId="44" fontId="2" fillId="6" borderId="47" xfId="2" applyNumberFormat="1" applyFont="1" applyFill="1" applyBorder="1" applyProtection="1">
      <protection locked="0"/>
    </xf>
    <xf numFmtId="44" fontId="2" fillId="6" borderId="49" xfId="2" applyNumberFormat="1" applyFont="1" applyFill="1" applyBorder="1" applyProtection="1">
      <protection locked="0"/>
    </xf>
    <xf numFmtId="44" fontId="2" fillId="6" borderId="18" xfId="2" applyNumberFormat="1" applyFont="1" applyFill="1" applyBorder="1" applyProtection="1">
      <protection locked="0"/>
    </xf>
    <xf numFmtId="10" fontId="2" fillId="6" borderId="18" xfId="2" applyNumberFormat="1" applyFont="1" applyFill="1" applyBorder="1" applyProtection="1">
      <protection locked="0"/>
    </xf>
    <xf numFmtId="167" fontId="2" fillId="6" borderId="46" xfId="2" applyNumberFormat="1" applyFont="1" applyFill="1" applyBorder="1" applyProtection="1">
      <protection locked="0"/>
    </xf>
    <xf numFmtId="167" fontId="2" fillId="6" borderId="47" xfId="2" applyNumberFormat="1" applyFont="1" applyFill="1" applyBorder="1" applyProtection="1">
      <protection locked="0"/>
    </xf>
    <xf numFmtId="167" fontId="2" fillId="6" borderId="48" xfId="2" applyNumberFormat="1" applyFont="1" applyFill="1" applyBorder="1" applyProtection="1">
      <protection locked="0"/>
    </xf>
    <xf numFmtId="44" fontId="2" fillId="6" borderId="46" xfId="2" applyNumberFormat="1" applyFont="1" applyFill="1" applyBorder="1" applyProtection="1">
      <protection locked="0"/>
    </xf>
    <xf numFmtId="44" fontId="2" fillId="6" borderId="48" xfId="2" applyNumberFormat="1" applyFont="1" applyFill="1" applyBorder="1" applyProtection="1">
      <protection locked="0"/>
    </xf>
    <xf numFmtId="167" fontId="2" fillId="6" borderId="49" xfId="2" applyNumberFormat="1" applyFont="1" applyFill="1" applyBorder="1" applyProtection="1">
      <protection locked="0"/>
    </xf>
    <xf numFmtId="44" fontId="2" fillId="6" borderId="50" xfId="2" applyNumberFormat="1" applyFont="1" applyFill="1" applyBorder="1" applyProtection="1">
      <protection locked="0"/>
    </xf>
    <xf numFmtId="167" fontId="2" fillId="2" borderId="34" xfId="2" applyNumberFormat="1" applyFont="1" applyFill="1" applyBorder="1" applyProtection="1"/>
    <xf numFmtId="167" fontId="2" fillId="2" borderId="35" xfId="2" applyNumberFormat="1" applyFont="1" applyFill="1" applyBorder="1" applyProtection="1"/>
    <xf numFmtId="167" fontId="2" fillId="2" borderId="46" xfId="2" applyNumberFormat="1" applyFont="1" applyFill="1" applyBorder="1" applyProtection="1"/>
    <xf numFmtId="167" fontId="2" fillId="2" borderId="48" xfId="2" applyNumberFormat="1" applyFont="1" applyFill="1" applyBorder="1" applyProtection="1"/>
    <xf numFmtId="0" fontId="7" fillId="2" borderId="40" xfId="4" applyFont="1" applyFill="1" applyBorder="1" applyAlignment="1" applyProtection="1">
      <alignment horizontal="left" vertical="center" wrapText="1"/>
    </xf>
    <xf numFmtId="0" fontId="26" fillId="0" borderId="0" xfId="7" applyFont="1" applyFill="1" applyBorder="1" applyAlignment="1" applyProtection="1">
      <alignment vertical="center" wrapText="1"/>
    </xf>
    <xf numFmtId="0" fontId="26" fillId="0" borderId="0" xfId="7" applyFont="1" applyFill="1" applyBorder="1" applyAlignment="1" applyProtection="1">
      <alignment horizontal="left" vertical="center" wrapText="1"/>
    </xf>
    <xf numFmtId="1" fontId="20" fillId="0" borderId="0" xfId="7" quotePrefix="1" applyNumberFormat="1" applyFont="1" applyBorder="1" applyAlignment="1" applyProtection="1">
      <alignment horizontal="center" vertical="center"/>
    </xf>
    <xf numFmtId="0" fontId="0" fillId="2" borderId="54" xfId="0" applyFont="1" applyFill="1" applyBorder="1"/>
    <xf numFmtId="0" fontId="5" fillId="3" borderId="22" xfId="3" applyFont="1" applyFill="1" applyBorder="1" applyAlignment="1" applyProtection="1">
      <alignment vertical="center"/>
    </xf>
    <xf numFmtId="0" fontId="5" fillId="3" borderId="27" xfId="3" applyFont="1" applyFill="1" applyBorder="1" applyAlignment="1" applyProtection="1">
      <alignment vertical="center"/>
    </xf>
    <xf numFmtId="0" fontId="5" fillId="3" borderId="27" xfId="3" applyFont="1" applyFill="1" applyBorder="1" applyAlignment="1" applyProtection="1">
      <alignment horizontal="left" vertical="center"/>
    </xf>
    <xf numFmtId="167" fontId="2" fillId="6" borderId="54" xfId="2" applyNumberFormat="1" applyFont="1" applyFill="1" applyBorder="1" applyProtection="1">
      <protection locked="0"/>
    </xf>
    <xf numFmtId="167" fontId="2" fillId="6" borderId="56" xfId="2" applyNumberFormat="1" applyFont="1" applyFill="1" applyBorder="1" applyProtection="1">
      <protection locked="0"/>
    </xf>
    <xf numFmtId="167" fontId="2" fillId="2" borderId="59" xfId="2" applyNumberFormat="1" applyFont="1" applyFill="1" applyBorder="1" applyProtection="1"/>
    <xf numFmtId="0" fontId="7" fillId="2" borderId="38" xfId="4" quotePrefix="1" applyFont="1" applyFill="1" applyBorder="1" applyAlignment="1" applyProtection="1">
      <alignment horizontal="left" vertical="center" wrapText="1"/>
    </xf>
    <xf numFmtId="0" fontId="6" fillId="4" borderId="2" xfId="5" applyFont="1" applyFill="1" applyBorder="1" applyAlignment="1" applyProtection="1">
      <alignment horizontal="center" vertical="center" wrapText="1"/>
    </xf>
    <xf numFmtId="0" fontId="0" fillId="2" borderId="55" xfId="0" applyFont="1" applyFill="1" applyBorder="1"/>
    <xf numFmtId="3" fontId="0" fillId="12" borderId="55" xfId="0" applyNumberFormat="1" applyFill="1" applyBorder="1"/>
    <xf numFmtId="0" fontId="7" fillId="2" borderId="9" xfId="4" applyFont="1" applyFill="1" applyBorder="1" applyAlignment="1" applyProtection="1">
      <alignment horizontal="left" vertical="center" wrapText="1"/>
    </xf>
    <xf numFmtId="0" fontId="7" fillId="2" borderId="10" xfId="4" applyFont="1" applyFill="1" applyBorder="1" applyAlignment="1" applyProtection="1">
      <alignment horizontal="left" vertical="center" wrapText="1"/>
    </xf>
    <xf numFmtId="0" fontId="5" fillId="3" borderId="28" xfId="3" applyFont="1" applyFill="1" applyBorder="1" applyAlignment="1" applyProtection="1">
      <alignment vertical="center" wrapText="1"/>
    </xf>
    <xf numFmtId="0" fontId="2" fillId="2" borderId="0" xfId="0" applyFont="1" applyFill="1" applyProtection="1"/>
    <xf numFmtId="0" fontId="2" fillId="0" borderId="0" xfId="0" applyFont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right"/>
    </xf>
    <xf numFmtId="0" fontId="2" fillId="0" borderId="5" xfId="0" applyFont="1" applyBorder="1" applyProtection="1"/>
    <xf numFmtId="0" fontId="2" fillId="2" borderId="13" xfId="0" applyFont="1" applyFill="1" applyBorder="1" applyAlignment="1" applyProtection="1">
      <alignment horizontal="center"/>
    </xf>
    <xf numFmtId="0" fontId="2" fillId="2" borderId="13" xfId="0" applyFont="1" applyFill="1" applyBorder="1" applyProtection="1"/>
    <xf numFmtId="0" fontId="2" fillId="2" borderId="13" xfId="0" applyFont="1" applyFill="1" applyBorder="1" applyAlignment="1" applyProtection="1">
      <alignment horizontal="right"/>
    </xf>
    <xf numFmtId="0" fontId="2" fillId="0" borderId="13" xfId="0" applyFont="1" applyBorder="1" applyProtection="1"/>
    <xf numFmtId="0" fontId="2" fillId="0" borderId="24" xfId="0" applyFont="1" applyBorder="1" applyProtection="1"/>
    <xf numFmtId="0" fontId="2" fillId="0" borderId="25" xfId="0" applyFont="1" applyBorder="1" applyProtection="1"/>
    <xf numFmtId="0" fontId="8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3" fillId="3" borderId="5" xfId="0" applyFont="1" applyFill="1" applyBorder="1" applyAlignment="1" applyProtection="1">
      <alignment horizontal="centerContinuous" vertical="center"/>
    </xf>
    <xf numFmtId="0" fontId="3" fillId="3" borderId="13" xfId="0" applyFont="1" applyFill="1" applyBorder="1" applyAlignment="1" applyProtection="1">
      <alignment horizontal="centerContinuous" vertical="center"/>
    </xf>
    <xf numFmtId="0" fontId="3" fillId="3" borderId="24" xfId="0" applyFont="1" applyFill="1" applyBorder="1" applyAlignment="1" applyProtection="1">
      <alignment horizontal="centerContinuous" vertical="center"/>
    </xf>
    <xf numFmtId="44" fontId="2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0" xfId="0" quotePrefix="1" applyFont="1" applyBorder="1" applyAlignment="1" applyProtection="1">
      <alignment horizontal="left"/>
    </xf>
    <xf numFmtId="44" fontId="19" fillId="0" borderId="0" xfId="0" applyNumberFormat="1" applyFont="1" applyBorder="1" applyProtection="1"/>
    <xf numFmtId="9" fontId="2" fillId="0" borderId="0" xfId="2" applyFont="1" applyBorder="1" applyProtection="1"/>
    <xf numFmtId="0" fontId="34" fillId="0" borderId="0" xfId="0" applyFont="1" applyBorder="1" applyProtection="1"/>
    <xf numFmtId="2" fontId="2" fillId="2" borderId="0" xfId="2" applyNumberFormat="1" applyFont="1" applyFill="1" applyBorder="1" applyProtection="1"/>
    <xf numFmtId="0" fontId="9" fillId="0" borderId="0" xfId="0" quotePrefix="1" applyFont="1" applyBorder="1" applyProtection="1"/>
    <xf numFmtId="0" fontId="3" fillId="3" borderId="2" xfId="0" applyFont="1" applyFill="1" applyBorder="1" applyAlignment="1" applyProtection="1">
      <alignment horizontal="centerContinuous" vertical="center"/>
    </xf>
    <xf numFmtId="0" fontId="3" fillId="3" borderId="3" xfId="0" applyFont="1" applyFill="1" applyBorder="1" applyAlignment="1" applyProtection="1">
      <alignment horizontal="centerContinuous" vertical="center"/>
    </xf>
    <xf numFmtId="0" fontId="3" fillId="3" borderId="4" xfId="0" applyFont="1" applyFill="1" applyBorder="1" applyAlignment="1" applyProtection="1">
      <alignment horizontal="centerContinuous" vertical="center"/>
    </xf>
    <xf numFmtId="0" fontId="33" fillId="0" borderId="0" xfId="0" applyFont="1" applyBorder="1" applyProtection="1"/>
    <xf numFmtId="165" fontId="2" fillId="10" borderId="2" xfId="2" applyNumberFormat="1" applyFont="1" applyFill="1" applyBorder="1" applyProtection="1"/>
    <xf numFmtId="165" fontId="2" fillId="10" borderId="15" xfId="2" applyNumberFormat="1" applyFont="1" applyFill="1" applyBorder="1" applyProtection="1"/>
    <xf numFmtId="0" fontId="2" fillId="2" borderId="26" xfId="0" applyFont="1" applyFill="1" applyBorder="1" applyProtection="1"/>
    <xf numFmtId="0" fontId="2" fillId="2" borderId="27" xfId="0" applyFont="1" applyFill="1" applyBorder="1" applyProtection="1"/>
    <xf numFmtId="0" fontId="2" fillId="0" borderId="27" xfId="0" applyFont="1" applyBorder="1" applyProtection="1"/>
    <xf numFmtId="0" fontId="3" fillId="3" borderId="39" xfId="0" applyFont="1" applyFill="1" applyBorder="1" applyAlignment="1" applyProtection="1">
      <alignment vertical="center"/>
    </xf>
    <xf numFmtId="0" fontId="3" fillId="3" borderId="38" xfId="0" applyFont="1" applyFill="1" applyBorder="1" applyAlignment="1" applyProtection="1">
      <alignment vertical="center"/>
    </xf>
    <xf numFmtId="0" fontId="3" fillId="3" borderId="40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Continuous" vertical="center"/>
    </xf>
    <xf numFmtId="0" fontId="3" fillId="3" borderId="30" xfId="0" applyFont="1" applyFill="1" applyBorder="1" applyAlignment="1" applyProtection="1">
      <alignment horizontal="centerContinuous" vertical="center"/>
    </xf>
    <xf numFmtId="0" fontId="3" fillId="3" borderId="31" xfId="0" applyFont="1" applyFill="1" applyBorder="1" applyAlignment="1" applyProtection="1">
      <alignment horizontal="centerContinuous" vertical="center"/>
    </xf>
    <xf numFmtId="164" fontId="5" fillId="5" borderId="24" xfId="0" applyNumberFormat="1" applyFont="1" applyFill="1" applyBorder="1" applyAlignment="1" applyProtection="1">
      <alignment horizontal="center" vertical="center" wrapText="1"/>
    </xf>
    <xf numFmtId="164" fontId="5" fillId="5" borderId="17" xfId="0" applyNumberFormat="1" applyFont="1" applyFill="1" applyBorder="1" applyAlignment="1" applyProtection="1">
      <alignment horizontal="center" vertical="center" wrapText="1"/>
    </xf>
    <xf numFmtId="164" fontId="5" fillId="5" borderId="42" xfId="0" applyNumberFormat="1" applyFont="1" applyFill="1" applyBorder="1" applyAlignment="1" applyProtection="1">
      <alignment horizontal="center" vertical="center" wrapText="1"/>
    </xf>
    <xf numFmtId="164" fontId="5" fillId="5" borderId="31" xfId="0" applyNumberFormat="1" applyFont="1" applyFill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/>
    </xf>
    <xf numFmtId="9" fontId="2" fillId="0" borderId="21" xfId="1" applyNumberFormat="1" applyFont="1" applyBorder="1" applyAlignment="1" applyProtection="1">
      <alignment horizontal="center"/>
    </xf>
    <xf numFmtId="166" fontId="2" fillId="0" borderId="19" xfId="1" applyNumberFormat="1" applyFont="1" applyBorder="1" applyAlignment="1" applyProtection="1">
      <alignment horizontal="center"/>
    </xf>
    <xf numFmtId="166" fontId="2" fillId="0" borderId="46" xfId="1" applyNumberFormat="1" applyFont="1" applyBorder="1" applyAlignment="1" applyProtection="1">
      <alignment horizontal="center"/>
    </xf>
    <xf numFmtId="44" fontId="2" fillId="2" borderId="19" xfId="2" applyNumberFormat="1" applyFont="1" applyFill="1" applyBorder="1" applyAlignment="1" applyProtection="1">
      <alignment horizontal="center"/>
    </xf>
    <xf numFmtId="44" fontId="2" fillId="0" borderId="46" xfId="1" applyNumberFormat="1" applyFont="1" applyBorder="1" applyProtection="1"/>
    <xf numFmtId="44" fontId="2" fillId="0" borderId="60" xfId="0" applyNumberFormat="1" applyFont="1" applyBorder="1" applyProtection="1"/>
    <xf numFmtId="44" fontId="2" fillId="0" borderId="21" xfId="0" applyNumberFormat="1" applyFont="1" applyBorder="1" applyProtection="1"/>
    <xf numFmtId="44" fontId="2" fillId="0" borderId="19" xfId="0" applyNumberFormat="1" applyFont="1" applyBorder="1" applyProtection="1"/>
    <xf numFmtId="44" fontId="2" fillId="0" borderId="46" xfId="0" applyNumberFormat="1" applyFont="1" applyBorder="1" applyProtection="1"/>
    <xf numFmtId="167" fontId="2" fillId="0" borderId="21" xfId="0" applyNumberFormat="1" applyFont="1" applyBorder="1" applyProtection="1"/>
    <xf numFmtId="167" fontId="2" fillId="0" borderId="46" xfId="0" applyNumberFormat="1" applyFont="1" applyBorder="1" applyProtection="1"/>
    <xf numFmtId="167" fontId="2" fillId="0" borderId="0" xfId="0" applyNumberFormat="1" applyFont="1" applyBorder="1" applyProtection="1"/>
    <xf numFmtId="0" fontId="2" fillId="0" borderId="48" xfId="0" applyFont="1" applyBorder="1" applyAlignment="1" applyProtection="1">
      <alignment horizontal="center"/>
    </xf>
    <xf numFmtId="9" fontId="2" fillId="0" borderId="47" xfId="1" applyNumberFormat="1" applyFont="1" applyBorder="1" applyAlignment="1" applyProtection="1">
      <alignment horizontal="center"/>
    </xf>
    <xf numFmtId="166" fontId="2" fillId="0" borderId="14" xfId="1" applyNumberFormat="1" applyFont="1" applyBorder="1" applyAlignment="1" applyProtection="1">
      <alignment horizontal="left"/>
    </xf>
    <xf numFmtId="166" fontId="2" fillId="0" borderId="48" xfId="1" applyNumberFormat="1" applyFont="1" applyBorder="1" applyProtection="1"/>
    <xf numFmtId="44" fontId="2" fillId="2" borderId="14" xfId="2" applyNumberFormat="1" applyFont="1" applyFill="1" applyBorder="1" applyAlignment="1" applyProtection="1">
      <alignment horizontal="center"/>
    </xf>
    <xf numFmtId="44" fontId="2" fillId="0" borderId="48" xfId="1" applyNumberFormat="1" applyFont="1" applyBorder="1" applyProtection="1"/>
    <xf numFmtId="44" fontId="2" fillId="0" borderId="61" xfId="0" applyNumberFormat="1" applyFont="1" applyBorder="1" applyProtection="1"/>
    <xf numFmtId="44" fontId="2" fillId="0" borderId="47" xfId="0" applyNumberFormat="1" applyFont="1" applyBorder="1" applyProtection="1"/>
    <xf numFmtId="44" fontId="2" fillId="0" borderId="14" xfId="0" applyNumberFormat="1" applyFont="1" applyBorder="1" applyProtection="1"/>
    <xf numFmtId="44" fontId="2" fillId="0" borderId="48" xfId="0" applyNumberFormat="1" applyFont="1" applyBorder="1" applyProtection="1"/>
    <xf numFmtId="167" fontId="2" fillId="0" borderId="47" xfId="0" applyNumberFormat="1" applyFont="1" applyBorder="1" applyProtection="1"/>
    <xf numFmtId="167" fontId="2" fillId="0" borderId="48" xfId="0" applyNumberFormat="1" applyFont="1" applyBorder="1" applyProtection="1"/>
    <xf numFmtId="0" fontId="2" fillId="0" borderId="50" xfId="0" applyFont="1" applyBorder="1" applyAlignment="1" applyProtection="1">
      <alignment horizontal="center"/>
    </xf>
    <xf numFmtId="9" fontId="2" fillId="0" borderId="49" xfId="1" applyNumberFormat="1" applyFont="1" applyBorder="1" applyAlignment="1" applyProtection="1">
      <alignment horizontal="center"/>
    </xf>
    <xf numFmtId="166" fontId="2" fillId="0" borderId="18" xfId="1" applyNumberFormat="1" applyFont="1" applyBorder="1" applyAlignment="1" applyProtection="1">
      <alignment horizontal="left"/>
    </xf>
    <xf numFmtId="166" fontId="2" fillId="0" borderId="50" xfId="1" applyNumberFormat="1" applyFont="1" applyBorder="1" applyProtection="1"/>
    <xf numFmtId="44" fontId="2" fillId="2" borderId="18" xfId="2" applyNumberFormat="1" applyFont="1" applyFill="1" applyBorder="1" applyAlignment="1" applyProtection="1">
      <alignment horizontal="center"/>
    </xf>
    <xf numFmtId="44" fontId="2" fillId="0" borderId="50" xfId="1" applyNumberFormat="1" applyFont="1" applyBorder="1" applyProtection="1"/>
    <xf numFmtId="44" fontId="2" fillId="0" borderId="49" xfId="0" applyNumberFormat="1" applyFont="1" applyBorder="1" applyProtection="1"/>
    <xf numFmtId="44" fontId="2" fillId="0" borderId="18" xfId="0" applyNumberFormat="1" applyFont="1" applyBorder="1" applyProtection="1"/>
    <xf numFmtId="167" fontId="2" fillId="0" borderId="54" xfId="0" applyNumberFormat="1" applyFont="1" applyBorder="1" applyProtection="1"/>
    <xf numFmtId="167" fontId="2" fillId="0" borderId="56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7" fontId="10" fillId="0" borderId="57" xfId="0" applyNumberFormat="1" applyFont="1" applyBorder="1" applyProtection="1"/>
    <xf numFmtId="167" fontId="10" fillId="0" borderId="58" xfId="0" applyNumberFormat="1" applyFont="1" applyBorder="1" applyProtection="1"/>
    <xf numFmtId="167" fontId="10" fillId="0" borderId="28" xfId="0" applyNumberFormat="1" applyFont="1" applyBorder="1" applyProtection="1"/>
    <xf numFmtId="0" fontId="2" fillId="0" borderId="39" xfId="0" applyFont="1" applyBorder="1" applyProtection="1"/>
    <xf numFmtId="0" fontId="2" fillId="0" borderId="38" xfId="0" applyFont="1" applyBorder="1" applyProtection="1"/>
    <xf numFmtId="0" fontId="2" fillId="0" borderId="40" xfId="0" applyFont="1" applyBorder="1" applyProtection="1"/>
    <xf numFmtId="44" fontId="5" fillId="3" borderId="20" xfId="0" applyNumberFormat="1" applyFont="1" applyFill="1" applyBorder="1" applyAlignment="1" applyProtection="1">
      <alignment horizontal="center" vertical="center"/>
    </xf>
    <xf numFmtId="10" fontId="2" fillId="0" borderId="21" xfId="1" applyNumberFormat="1" applyFont="1" applyBorder="1" applyAlignment="1" applyProtection="1">
      <alignment horizontal="center"/>
    </xf>
    <xf numFmtId="10" fontId="2" fillId="0" borderId="47" xfId="1" applyNumberFormat="1" applyFont="1" applyBorder="1" applyAlignment="1" applyProtection="1">
      <alignment horizontal="center"/>
    </xf>
    <xf numFmtId="10" fontId="2" fillId="0" borderId="49" xfId="1" applyNumberFormat="1" applyFont="1" applyBorder="1" applyAlignment="1" applyProtection="1">
      <alignment horizontal="center"/>
    </xf>
    <xf numFmtId="169" fontId="0" fillId="2" borderId="46" xfId="0" applyNumberFormat="1" applyFill="1" applyBorder="1"/>
    <xf numFmtId="169" fontId="0" fillId="2" borderId="48" xfId="0" applyNumberFormat="1" applyFill="1" applyBorder="1"/>
    <xf numFmtId="169" fontId="0" fillId="2" borderId="56" xfId="0" applyNumberFormat="1" applyFill="1" applyBorder="1"/>
    <xf numFmtId="169" fontId="12" fillId="2" borderId="28" xfId="0" applyNumberFormat="1" applyFont="1" applyFill="1" applyBorder="1"/>
    <xf numFmtId="3" fontId="0" fillId="12" borderId="62" xfId="0" applyNumberFormat="1" applyFill="1" applyBorder="1"/>
    <xf numFmtId="3" fontId="0" fillId="12" borderId="63" xfId="0" applyNumberFormat="1" applyFill="1" applyBorder="1"/>
    <xf numFmtId="3" fontId="0" fillId="12" borderId="65" xfId="0" applyNumberFormat="1" applyFill="1" applyBorder="1"/>
    <xf numFmtId="166" fontId="2" fillId="0" borderId="62" xfId="1" applyNumberFormat="1" applyFont="1" applyBorder="1" applyAlignment="1" applyProtection="1">
      <alignment horizontal="center"/>
    </xf>
    <xf numFmtId="166" fontId="2" fillId="0" borderId="63" xfId="1" applyNumberFormat="1" applyFont="1" applyBorder="1" applyAlignment="1" applyProtection="1">
      <alignment horizontal="left"/>
    </xf>
    <xf numFmtId="166" fontId="2" fillId="0" borderId="64" xfId="1" applyNumberFormat="1" applyFont="1" applyBorder="1" applyAlignment="1" applyProtection="1">
      <alignment horizontal="left"/>
    </xf>
    <xf numFmtId="3" fontId="28" fillId="15" borderId="20" xfId="0" applyNumberFormat="1" applyFont="1" applyFill="1" applyBorder="1"/>
    <xf numFmtId="44" fontId="2" fillId="2" borderId="66" xfId="2" applyNumberFormat="1" applyFont="1" applyFill="1" applyBorder="1" applyAlignment="1" applyProtection="1">
      <alignment horizontal="center"/>
    </xf>
    <xf numFmtId="44" fontId="2" fillId="2" borderId="45" xfId="2" applyNumberFormat="1" applyFont="1" applyFill="1" applyBorder="1" applyAlignment="1" applyProtection="1">
      <alignment horizontal="center"/>
    </xf>
    <xf numFmtId="0" fontId="35" fillId="0" borderId="21" xfId="0" applyFont="1" applyBorder="1" applyAlignment="1" applyProtection="1">
      <alignment horizontal="left"/>
    </xf>
    <xf numFmtId="0" fontId="35" fillId="0" borderId="19" xfId="0" applyFont="1" applyBorder="1" applyAlignment="1" applyProtection="1">
      <alignment horizontal="center"/>
    </xf>
    <xf numFmtId="0" fontId="35" fillId="0" borderId="47" xfId="0" applyFont="1" applyBorder="1" applyAlignment="1" applyProtection="1">
      <alignment horizontal="left"/>
    </xf>
    <xf numFmtId="0" fontId="35" fillId="0" borderId="14" xfId="0" applyFont="1" applyBorder="1" applyAlignment="1" applyProtection="1">
      <alignment horizontal="center"/>
    </xf>
    <xf numFmtId="0" fontId="35" fillId="0" borderId="49" xfId="0" applyFont="1" applyBorder="1" applyAlignment="1" applyProtection="1">
      <alignment horizontal="left"/>
    </xf>
    <xf numFmtId="0" fontId="35" fillId="0" borderId="18" xfId="0" applyFont="1" applyBorder="1" applyAlignment="1" applyProtection="1">
      <alignment horizontal="center"/>
    </xf>
    <xf numFmtId="0" fontId="0" fillId="2" borderId="67" xfId="0" applyFont="1" applyFill="1" applyBorder="1"/>
    <xf numFmtId="0" fontId="0" fillId="2" borderId="53" xfId="0" applyFill="1" applyBorder="1"/>
    <xf numFmtId="3" fontId="0" fillId="12" borderId="53" xfId="0" applyNumberFormat="1" applyFill="1" applyBorder="1"/>
    <xf numFmtId="3" fontId="0" fillId="12" borderId="52" xfId="0" applyNumberFormat="1" applyFill="1" applyBorder="1"/>
    <xf numFmtId="169" fontId="0" fillId="2" borderId="68" xfId="0" applyNumberFormat="1" applyFill="1" applyBorder="1"/>
    <xf numFmtId="49" fontId="35" fillId="0" borderId="19" xfId="0" applyNumberFormat="1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/>
    </xf>
    <xf numFmtId="49" fontId="36" fillId="2" borderId="19" xfId="0" applyNumberFormat="1" applyFont="1" applyFill="1" applyBorder="1"/>
    <xf numFmtId="49" fontId="36" fillId="2" borderId="45" xfId="0" applyNumberFormat="1" applyFont="1" applyFill="1" applyBorder="1"/>
    <xf numFmtId="49" fontId="36" fillId="2" borderId="55" xfId="0" applyNumberFormat="1" applyFont="1" applyFill="1" applyBorder="1"/>
    <xf numFmtId="168" fontId="35" fillId="2" borderId="0" xfId="9" applyNumberFormat="1" applyFont="1" applyFill="1" applyBorder="1" applyAlignment="1" applyProtection="1">
      <alignment horizontal="left" vertical="center"/>
    </xf>
    <xf numFmtId="1" fontId="18" fillId="0" borderId="0" xfId="7" applyNumberFormat="1" applyFont="1" applyFill="1" applyBorder="1" applyAlignment="1" applyProtection="1">
      <alignment horizontal="right" vertical="center"/>
    </xf>
    <xf numFmtId="167" fontId="35" fillId="0" borderId="34" xfId="6" applyNumberFormat="1" applyFont="1" applyBorder="1" applyAlignment="1" applyProtection="1">
      <alignment horizontal="left" vertical="center"/>
    </xf>
    <xf numFmtId="167" fontId="35" fillId="7" borderId="35" xfId="6" applyNumberFormat="1" applyFont="1" applyFill="1" applyBorder="1" applyAlignment="1" applyProtection="1">
      <alignment horizontal="left" vertical="center"/>
    </xf>
    <xf numFmtId="167" fontId="35" fillId="2" borderId="35" xfId="6" applyNumberFormat="1" applyFont="1" applyFill="1" applyBorder="1" applyAlignment="1" applyProtection="1">
      <alignment horizontal="left" vertical="center"/>
    </xf>
    <xf numFmtId="167" fontId="35" fillId="0" borderId="35" xfId="6" applyNumberFormat="1" applyFont="1" applyBorder="1" applyAlignment="1" applyProtection="1">
      <alignment horizontal="left" vertical="center"/>
    </xf>
    <xf numFmtId="167" fontId="35" fillId="0" borderId="36" xfId="6" applyNumberFormat="1" applyFont="1" applyFill="1" applyBorder="1" applyAlignment="1" applyProtection="1">
      <alignment horizontal="left" vertical="center"/>
    </xf>
    <xf numFmtId="167" fontId="35" fillId="2" borderId="0" xfId="6" applyNumberFormat="1" applyFont="1" applyFill="1" applyBorder="1" applyAlignment="1" applyProtection="1">
      <alignment horizontal="left" vertical="center"/>
    </xf>
    <xf numFmtId="167" fontId="18" fillId="7" borderId="22" xfId="6" applyNumberFormat="1" applyFont="1" applyFill="1" applyBorder="1" applyAlignment="1" applyProtection="1">
      <alignment horizontal="left" vertical="center"/>
    </xf>
    <xf numFmtId="167" fontId="18" fillId="7" borderId="36" xfId="6" applyNumberFormat="1" applyFont="1" applyFill="1" applyBorder="1" applyAlignment="1" applyProtection="1">
      <alignment horizontal="left" vertical="center"/>
    </xf>
    <xf numFmtId="0" fontId="6" fillId="4" borderId="13" xfId="5" applyFont="1" applyFill="1" applyBorder="1" applyAlignment="1" applyProtection="1">
      <alignment horizontal="center" vertical="center" wrapText="1"/>
    </xf>
    <xf numFmtId="0" fontId="28" fillId="11" borderId="28" xfId="0" applyFont="1" applyFill="1" applyBorder="1" applyAlignment="1">
      <alignment vertical="center" wrapText="1"/>
    </xf>
    <xf numFmtId="166" fontId="2" fillId="0" borderId="30" xfId="1" applyNumberFormat="1" applyFont="1" applyBorder="1" applyAlignment="1" applyProtection="1">
      <alignment horizontal="center"/>
    </xf>
    <xf numFmtId="166" fontId="2" fillId="0" borderId="14" xfId="1" applyNumberFormat="1" applyFont="1" applyBorder="1" applyAlignment="1" applyProtection="1">
      <alignment horizontal="center"/>
    </xf>
    <xf numFmtId="0" fontId="37" fillId="13" borderId="53" xfId="0" applyFont="1" applyFill="1" applyBorder="1"/>
    <xf numFmtId="0" fontId="12" fillId="13" borderId="66" xfId="0" applyFont="1" applyFill="1" applyBorder="1" applyAlignment="1">
      <alignment horizontal="center"/>
    </xf>
    <xf numFmtId="0" fontId="12" fillId="13" borderId="53" xfId="0" applyFont="1" applyFill="1" applyBorder="1"/>
    <xf numFmtId="0" fontId="0" fillId="2" borderId="69" xfId="0" applyFont="1" applyFill="1" applyBorder="1"/>
    <xf numFmtId="0" fontId="0" fillId="2" borderId="45" xfId="0" applyFill="1" applyBorder="1"/>
    <xf numFmtId="3" fontId="0" fillId="12" borderId="45" xfId="0" applyNumberFormat="1" applyFill="1" applyBorder="1"/>
    <xf numFmtId="3" fontId="0" fillId="12" borderId="70" xfId="0" applyNumberFormat="1" applyFill="1" applyBorder="1"/>
    <xf numFmtId="169" fontId="0" fillId="2" borderId="71" xfId="0" applyNumberFormat="1" applyFill="1" applyBorder="1"/>
    <xf numFmtId="0" fontId="0" fillId="2" borderId="55" xfId="0" applyFill="1" applyBorder="1"/>
    <xf numFmtId="166" fontId="2" fillId="0" borderId="51" xfId="1" applyNumberFormat="1" applyFont="1" applyBorder="1" applyAlignment="1" applyProtection="1">
      <alignment horizontal="center"/>
    </xf>
    <xf numFmtId="166" fontId="2" fillId="0" borderId="19" xfId="1" applyNumberFormat="1" applyFont="1" applyBorder="1" applyAlignment="1" applyProtection="1">
      <alignment horizontal="left"/>
    </xf>
    <xf numFmtId="1" fontId="35" fillId="2" borderId="0" xfId="9" applyNumberFormat="1" applyFont="1" applyFill="1" applyBorder="1" applyAlignment="1" applyProtection="1">
      <alignment horizontal="left" vertical="center"/>
    </xf>
    <xf numFmtId="0" fontId="36" fillId="2" borderId="21" xfId="0" applyFont="1" applyFill="1" applyBorder="1"/>
    <xf numFmtId="0" fontId="36" fillId="2" borderId="47" xfId="0" applyFont="1" applyFill="1" applyBorder="1"/>
    <xf numFmtId="0" fontId="36" fillId="2" borderId="67" xfId="0" applyFont="1" applyFill="1" applyBorder="1"/>
    <xf numFmtId="0" fontId="36" fillId="2" borderId="54" xfId="0" applyFont="1" applyFill="1" applyBorder="1"/>
    <xf numFmtId="0" fontId="36" fillId="2" borderId="19" xfId="0" applyFont="1" applyFill="1" applyBorder="1"/>
    <xf numFmtId="0" fontId="36" fillId="2" borderId="14" xfId="0" applyFont="1" applyFill="1" applyBorder="1"/>
    <xf numFmtId="0" fontId="36" fillId="2" borderId="53" xfId="0" applyFont="1" applyFill="1" applyBorder="1"/>
    <xf numFmtId="0" fontId="36" fillId="2" borderId="55" xfId="0" applyFont="1" applyFill="1" applyBorder="1"/>
    <xf numFmtId="0" fontId="38" fillId="13" borderId="53" xfId="0" applyFont="1" applyFill="1" applyBorder="1"/>
    <xf numFmtId="0" fontId="39" fillId="3" borderId="22" xfId="7" applyFont="1" applyFill="1" applyBorder="1" applyAlignment="1" applyProtection="1">
      <alignment horizontal="center" vertical="center" wrapText="1"/>
    </xf>
    <xf numFmtId="0" fontId="39" fillId="3" borderId="27" xfId="7" applyFont="1" applyFill="1" applyBorder="1" applyAlignment="1" applyProtection="1">
      <alignment horizontal="center" vertical="center"/>
    </xf>
    <xf numFmtId="0" fontId="39" fillId="3" borderId="28" xfId="7" applyFont="1" applyFill="1" applyBorder="1" applyAlignment="1" applyProtection="1">
      <alignment horizontal="center" vertical="center"/>
    </xf>
    <xf numFmtId="0" fontId="5" fillId="14" borderId="13" xfId="0" applyFont="1" applyFill="1" applyBorder="1" applyAlignment="1" applyProtection="1">
      <alignment horizontal="center" vertical="center" textRotation="90" wrapText="1"/>
    </xf>
    <xf numFmtId="0" fontId="5" fillId="14" borderId="0" xfId="0" applyFont="1" applyFill="1" applyBorder="1" applyAlignment="1" applyProtection="1">
      <alignment horizontal="center" vertical="center" textRotation="90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6" fillId="11" borderId="41" xfId="5" quotePrefix="1" applyFont="1" applyFill="1" applyBorder="1" applyAlignment="1" applyProtection="1">
      <alignment horizontal="center" vertical="center" wrapText="1"/>
    </xf>
    <xf numFmtId="0" fontId="6" fillId="11" borderId="0" xfId="5" quotePrefix="1" applyFont="1" applyFill="1" applyBorder="1" applyAlignment="1" applyProtection="1">
      <alignment horizontal="center" vertical="center" wrapText="1"/>
    </xf>
    <xf numFmtId="0" fontId="6" fillId="11" borderId="44" xfId="5" quotePrefix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7" fillId="2" borderId="9" xfId="4" applyFont="1" applyFill="1" applyBorder="1" applyAlignment="1" applyProtection="1">
      <alignment horizontal="left" vertical="center" wrapText="1"/>
    </xf>
    <xf numFmtId="0" fontId="7" fillId="2" borderId="10" xfId="4" applyFont="1" applyFill="1" applyBorder="1" applyAlignment="1" applyProtection="1">
      <alignment horizontal="left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5" fillId="14" borderId="22" xfId="0" applyFont="1" applyFill="1" applyBorder="1" applyAlignment="1" applyProtection="1">
      <alignment horizontal="center" vertical="center" textRotation="90" wrapText="1"/>
    </xf>
    <xf numFmtId="0" fontId="5" fillId="14" borderId="27" xfId="0" applyFont="1" applyFill="1" applyBorder="1" applyAlignment="1" applyProtection="1">
      <alignment horizontal="center" vertical="center" textRotation="90" wrapText="1"/>
    </xf>
  </cellXfs>
  <cellStyles count="12">
    <cellStyle name="Komma" xfId="1" builtinId="3"/>
    <cellStyle name="Komma 2" xfId="11"/>
    <cellStyle name="Prozent" xfId="2" builtinId="5"/>
    <cellStyle name="Standard" xfId="0" builtinId="0"/>
    <cellStyle name="Standard 107" xfId="4"/>
    <cellStyle name="Standard 2 2" xfId="7"/>
    <cellStyle name="Standard 2 2 2 2" xfId="3"/>
    <cellStyle name="Standard 2 2 3" xfId="5"/>
    <cellStyle name="Überschrift 1 2" xfId="8"/>
    <cellStyle name="Überschrift 1 2 2" xfId="10"/>
    <cellStyle name="Währung" xfId="6" builtinId="4"/>
    <cellStyle name="Währung 2" xfId="9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44083</xdr:colOff>
      <xdr:row>1</xdr:row>
      <xdr:rowOff>266462</xdr:rowOff>
    </xdr:from>
    <xdr:to>
      <xdr:col>4</xdr:col>
      <xdr:colOff>1311749</xdr:colOff>
      <xdr:row>2</xdr:row>
      <xdr:rowOff>105665</xdr:rowOff>
    </xdr:to>
    <xdr:pic>
      <xdr:nvPicPr>
        <xdr:cNvPr id="2" name="Wortmarke Mercedes-Benz" descr="Y:\KiA\OV\PLATIS\JOB 1508-002_PPT_Mercedes_Benz_2010\allMaterial\1508-005_Material + Briefing\Material\MZ-Assets\MB-word-mark_p_3Coffice.e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95" y="383003"/>
          <a:ext cx="1931502" cy="2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44083</xdr:colOff>
      <xdr:row>1</xdr:row>
      <xdr:rowOff>266462</xdr:rowOff>
    </xdr:from>
    <xdr:to>
      <xdr:col>4</xdr:col>
      <xdr:colOff>1333862</xdr:colOff>
      <xdr:row>2</xdr:row>
      <xdr:rowOff>105665</xdr:rowOff>
    </xdr:to>
    <xdr:pic>
      <xdr:nvPicPr>
        <xdr:cNvPr id="2" name="Wortmarke Mercedes-Benz" descr="Y:\KiA\OV\PLATIS\JOB 1508-002_PPT_Mercedes_Benz_2010\allMaterial\1508-005_Material + Briefing\Material\MZ-Assets\MB-word-mark_p_3Coffice.e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23" y="380762"/>
          <a:ext cx="1930606" cy="23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a.corpdir.net\estr\public\_Departments\MP-SP\MP-SP%20neu\9000_Teams\93_Mitarbeiter\9402_Stein\01%20-%20MX1\04%20-%20MFA2%20NF\2019-01-31%20-%20SP19%20VisualSP%20Typen_MX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sp.wp.corpintra.net/sites/01866/Documents/VP%20InfoBase/25%20KUFRI%20Tools/10%20NewKAT_v1.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PVT_VolVerlauf"/>
      <sheetName val="PVT_SUMME"/>
      <sheetName val="PVT_Typklasse"/>
      <sheetName val="PVT_CombEngine"/>
      <sheetName val="PVT_4x44x2"/>
      <sheetName val="PVT_Fuel"/>
      <sheetName val="PVT_ICEEngineshare"/>
      <sheetName val="PVT_EVEngineshare"/>
      <sheetName val="PVT_4x24x4Share"/>
      <sheetName val="PVT_FuelShare"/>
      <sheetName val="PVT_TKLshare"/>
      <sheetName val="PVT_SalesnameShare"/>
      <sheetName val="PVT_RegionShare"/>
      <sheetName val="PVT_MarketShare"/>
      <sheetName val="PVT_kWShare"/>
      <sheetName val="PVT_xEV"/>
      <sheetName val="PVT_xEV_in%"/>
      <sheetName val="PVT_AMGshare"/>
      <sheetName val="PVT_AMG"/>
      <sheetName val="PIVOT"/>
      <sheetName val="%PIVOT"/>
      <sheetName val="Daten"/>
      <sheetName val="DISCLAIMER"/>
      <sheetName val="AMG"/>
      <sheetName val="NTG-Volumen"/>
      <sheetName val="NTG_Basis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Dataset</v>
          </cell>
          <cell r="B1" t="str">
            <v>Brand</v>
          </cell>
          <cell r="C1" t="str">
            <v>Class</v>
          </cell>
          <cell r="D1" t="str">
            <v>Model</v>
          </cell>
          <cell r="E1" t="str">
            <v>Typeclass</v>
          </cell>
          <cell r="F1" t="str">
            <v>Bodytype</v>
          </cell>
          <cell r="G1" t="str">
            <v>Modelrange</v>
          </cell>
          <cell r="H1" t="str">
            <v>WIPPS Market</v>
          </cell>
          <cell r="I1" t="str">
            <v>WIPPS Planning Type</v>
          </cell>
          <cell r="J1" t="str">
            <v>Baumuster7</v>
          </cell>
          <cell r="K1" t="str">
            <v>Injection</v>
          </cell>
          <cell r="L1" t="str">
            <v>Region</v>
          </cell>
          <cell r="M1" t="str">
            <v>Market</v>
          </cell>
          <cell r="N1" t="str">
            <v>Country</v>
          </cell>
          <cell r="O1" t="str">
            <v>Sub</v>
          </cell>
          <cell r="P1" t="str">
            <v>Sales name</v>
          </cell>
          <cell r="Q1" t="str">
            <v>Baumuster6</v>
          </cell>
          <cell r="R1" t="str">
            <v>Batterietyp</v>
          </cell>
          <cell r="S1" t="str">
            <v>Handling</v>
          </cell>
          <cell r="T1" t="str">
            <v>CBU/CKD</v>
          </cell>
          <cell r="U1" t="str">
            <v>Fueltype</v>
          </cell>
          <cell r="V1" t="str">
            <v>4x2 / 4x4</v>
          </cell>
          <cell r="W1" t="str">
            <v>Subbrand</v>
          </cell>
          <cell r="X1" t="str">
            <v>ICE Engine</v>
          </cell>
          <cell r="Y1" t="str">
            <v>ICE Engine Detail</v>
          </cell>
          <cell r="Z1" t="str">
            <v>ICE Cylinder</v>
          </cell>
          <cell r="AA1" t="str">
            <v>ICE Displacement (ccm)</v>
          </cell>
          <cell r="AB1" t="str">
            <v>ICE Torque (Nm)</v>
          </cell>
          <cell r="AC1" t="str">
            <v>ICE Performance (kW)</v>
          </cell>
          <cell r="AD1" t="str">
            <v>EV Engine</v>
          </cell>
          <cell r="AE1" t="str">
            <v>EV Engine Detail</v>
          </cell>
          <cell r="AF1" t="str">
            <v>EV Torque (Nm)</v>
          </cell>
          <cell r="AG1" t="str">
            <v>EV Performance (kW)</v>
          </cell>
          <cell r="AH1" t="str">
            <v>Total Performance (kW)</v>
          </cell>
          <cell r="AI1" t="str">
            <v>2019</v>
          </cell>
          <cell r="AJ1" t="str">
            <v>2020</v>
          </cell>
          <cell r="AK1" t="str">
            <v>2021</v>
          </cell>
          <cell r="AL1" t="str">
            <v>2022</v>
          </cell>
          <cell r="AM1" t="str">
            <v>2023</v>
          </cell>
          <cell r="AN1" t="str">
            <v>2024</v>
          </cell>
          <cell r="AO1" t="str">
            <v>2025</v>
          </cell>
          <cell r="AP1" t="str">
            <v>2026</v>
          </cell>
          <cell r="AQ1" t="str">
            <v>2027</v>
          </cell>
          <cell r="AR1" t="str">
            <v>2028</v>
          </cell>
          <cell r="AS1" t="str">
            <v>2029</v>
          </cell>
          <cell r="AT1" t="str">
            <v>2030</v>
          </cell>
          <cell r="AU1" t="str">
            <v>2031</v>
          </cell>
          <cell r="AV1" t="str">
            <v>2032</v>
          </cell>
          <cell r="AW1" t="str">
            <v>2033</v>
          </cell>
          <cell r="AX1" t="str">
            <v>2034</v>
          </cell>
          <cell r="AY1" t="str">
            <v>2035</v>
          </cell>
          <cell r="AZ1" t="str">
            <v>2036</v>
          </cell>
          <cell r="BA1" t="str">
            <v>2037</v>
          </cell>
          <cell r="BB1" t="str">
            <v>2038</v>
          </cell>
        </row>
        <row r="2">
          <cell r="A2" t="str">
            <v>SP19_FREEDEMAND</v>
          </cell>
        </row>
        <row r="3">
          <cell r="A3" t="str">
            <v>SP19_FREEDEMAND</v>
          </cell>
        </row>
        <row r="4">
          <cell r="A4" t="str">
            <v>SP19_FREEDEMAND</v>
          </cell>
        </row>
        <row r="5">
          <cell r="A5" t="str">
            <v>SP19_FREEDEMAND</v>
          </cell>
        </row>
        <row r="6">
          <cell r="A6" t="str">
            <v>SP19_FREEDEMAND</v>
          </cell>
        </row>
        <row r="7">
          <cell r="A7" t="str">
            <v>SP19_FREEDEMAND</v>
          </cell>
        </row>
        <row r="8">
          <cell r="A8" t="str">
            <v>SP19_FREEDEMAND</v>
          </cell>
        </row>
        <row r="9">
          <cell r="A9" t="str">
            <v>SP19_FREEDEMAND</v>
          </cell>
        </row>
        <row r="10">
          <cell r="A10" t="str">
            <v>SP19_FREEDEMAND</v>
          </cell>
        </row>
        <row r="11">
          <cell r="A11" t="str">
            <v>SP19_FREEDEMAND</v>
          </cell>
        </row>
        <row r="12">
          <cell r="A12" t="str">
            <v>SP19_FREEDEMAND</v>
          </cell>
        </row>
        <row r="13">
          <cell r="A13" t="str">
            <v>SP19_FREEDEMAND</v>
          </cell>
        </row>
        <row r="14">
          <cell r="A14" t="str">
            <v>SP19_FREEDEMAND</v>
          </cell>
        </row>
        <row r="15">
          <cell r="A15" t="str">
            <v>SP19_FREEDEMAND</v>
          </cell>
        </row>
        <row r="16">
          <cell r="A16" t="str">
            <v>SP19_FREEDEMAND</v>
          </cell>
        </row>
        <row r="17">
          <cell r="A17" t="str">
            <v>SP19_FREEDEMAND</v>
          </cell>
        </row>
        <row r="18">
          <cell r="A18" t="str">
            <v>SP19_FREEDEMAND</v>
          </cell>
        </row>
        <row r="19">
          <cell r="A19" t="str">
            <v>SP19_FREEDEMAND</v>
          </cell>
        </row>
        <row r="20">
          <cell r="A20" t="str">
            <v>SP19_FREEDEMAND</v>
          </cell>
        </row>
        <row r="21">
          <cell r="A21" t="str">
            <v>SP19_FREEDEMAND</v>
          </cell>
        </row>
        <row r="22">
          <cell r="A22" t="str">
            <v>SP19_FREEDEMAND</v>
          </cell>
        </row>
        <row r="23">
          <cell r="A23" t="str">
            <v>SP19_FREEDEMAND</v>
          </cell>
        </row>
        <row r="24">
          <cell r="A24" t="str">
            <v>SP19_FREEDEMAND</v>
          </cell>
        </row>
        <row r="25">
          <cell r="A25" t="str">
            <v>SP19_FREEDEMAND</v>
          </cell>
        </row>
        <row r="26">
          <cell r="A26" t="str">
            <v>SP19_FREEDEMAND</v>
          </cell>
        </row>
        <row r="27">
          <cell r="A27" t="str">
            <v>SP19_FREEDEMAND</v>
          </cell>
        </row>
        <row r="28">
          <cell r="A28" t="str">
            <v>SP19_FREEDEMAND</v>
          </cell>
        </row>
        <row r="29">
          <cell r="A29" t="str">
            <v>SP19_FREEDEMAND</v>
          </cell>
        </row>
        <row r="30">
          <cell r="A30" t="str">
            <v>SP19_FREEDEMAND</v>
          </cell>
        </row>
        <row r="31">
          <cell r="A31" t="str">
            <v>SP19_FREEDEMAND</v>
          </cell>
        </row>
        <row r="32">
          <cell r="A32" t="str">
            <v>SP19_FREEDEMAND</v>
          </cell>
        </row>
        <row r="33">
          <cell r="A33" t="str">
            <v>SP19_FREEDEMAND</v>
          </cell>
        </row>
        <row r="34">
          <cell r="A34" t="str">
            <v>SP19_FREEDEMAND</v>
          </cell>
        </row>
        <row r="35">
          <cell r="A35" t="str">
            <v>SP19_FREEDEMAND</v>
          </cell>
        </row>
        <row r="36">
          <cell r="A36" t="str">
            <v>SP19_FREEDEMAND</v>
          </cell>
        </row>
        <row r="37">
          <cell r="A37" t="str">
            <v>SP19_FREEDEMAND</v>
          </cell>
        </row>
        <row r="38">
          <cell r="A38" t="str">
            <v>SP19_FREEDEMAND</v>
          </cell>
        </row>
        <row r="39">
          <cell r="A39" t="str">
            <v>SP19_FREEDEMAND</v>
          </cell>
        </row>
        <row r="40">
          <cell r="A40" t="str">
            <v>SP19_FREEDEMAND</v>
          </cell>
        </row>
        <row r="41">
          <cell r="A41" t="str">
            <v>SP19_FREEDEMAND</v>
          </cell>
        </row>
        <row r="42">
          <cell r="A42" t="str">
            <v>SP19_FREEDEMAND</v>
          </cell>
        </row>
        <row r="43">
          <cell r="A43" t="str">
            <v>SP19_FREEDEMAND</v>
          </cell>
        </row>
        <row r="44">
          <cell r="A44" t="str">
            <v>SP19_FREEDEMAND</v>
          </cell>
        </row>
        <row r="45">
          <cell r="A45" t="str">
            <v>SP19_FREEDEMAND</v>
          </cell>
        </row>
        <row r="46">
          <cell r="A46" t="str">
            <v>SP19_FREEDEMAND</v>
          </cell>
        </row>
        <row r="47">
          <cell r="A47" t="str">
            <v>SP19_FREEDEMAND</v>
          </cell>
        </row>
        <row r="48">
          <cell r="A48" t="str">
            <v>SP19_FREEDEMAND</v>
          </cell>
        </row>
        <row r="49">
          <cell r="A49" t="str">
            <v>SP19_FREEDEMAND</v>
          </cell>
        </row>
        <row r="50">
          <cell r="A50" t="str">
            <v>SP19_FREEDEMAND</v>
          </cell>
        </row>
        <row r="51">
          <cell r="A51" t="str">
            <v>SP19_FREEDEMAND</v>
          </cell>
        </row>
        <row r="52">
          <cell r="A52" t="str">
            <v>SP19_FREEDEMAND</v>
          </cell>
        </row>
        <row r="53">
          <cell r="A53" t="str">
            <v>SP19_FREEDEMAND</v>
          </cell>
        </row>
        <row r="54">
          <cell r="A54" t="str">
            <v>SP19_FREEDEMAND</v>
          </cell>
        </row>
        <row r="55">
          <cell r="A55" t="str">
            <v>SP19_FREEDEMAND</v>
          </cell>
        </row>
        <row r="56">
          <cell r="A56" t="str">
            <v>SP19_FREEDEMAND</v>
          </cell>
        </row>
        <row r="57">
          <cell r="A57" t="str">
            <v>SP19_FREEDEMAND</v>
          </cell>
        </row>
        <row r="58">
          <cell r="A58" t="str">
            <v>SP19_FREEDEMAND</v>
          </cell>
        </row>
        <row r="59">
          <cell r="A59" t="str">
            <v>SP19_FREEDEMAND</v>
          </cell>
        </row>
        <row r="60">
          <cell r="A60" t="str">
            <v>SP19_FREEDEMAND</v>
          </cell>
        </row>
        <row r="61">
          <cell r="A61" t="str">
            <v>SP19_FREEDEMAND</v>
          </cell>
        </row>
        <row r="62">
          <cell r="A62" t="str">
            <v>SP19_FREEDEMAND</v>
          </cell>
        </row>
        <row r="63">
          <cell r="A63" t="str">
            <v>SP19_FREEDEMAND</v>
          </cell>
        </row>
        <row r="64">
          <cell r="A64" t="str">
            <v>SP19_FREEDEMAND</v>
          </cell>
        </row>
        <row r="65">
          <cell r="A65" t="str">
            <v>SP19_FREEDEMAND</v>
          </cell>
        </row>
        <row r="66">
          <cell r="A66" t="str">
            <v>SP19_FREEDEMAND</v>
          </cell>
        </row>
        <row r="67">
          <cell r="A67" t="str">
            <v>SP19_FREEDEMAND</v>
          </cell>
        </row>
        <row r="68">
          <cell r="A68" t="str">
            <v>SP19_FREEDEMAND</v>
          </cell>
        </row>
        <row r="69">
          <cell r="A69" t="str">
            <v>SP19_FREEDEMAND</v>
          </cell>
        </row>
        <row r="70">
          <cell r="A70" t="str">
            <v>SP19_FREEDEMAND</v>
          </cell>
        </row>
        <row r="71">
          <cell r="A71" t="str">
            <v>SP19_FREEDEMAND</v>
          </cell>
        </row>
        <row r="72">
          <cell r="A72" t="str">
            <v>SP19_FREEDEMAND</v>
          </cell>
        </row>
        <row r="73">
          <cell r="A73" t="str">
            <v>SP19_FREEDEMAND</v>
          </cell>
        </row>
        <row r="74">
          <cell r="A74" t="str">
            <v>SP19_FREEDEMAND</v>
          </cell>
        </row>
        <row r="75">
          <cell r="A75" t="str">
            <v>SP19_FREEDEMAND</v>
          </cell>
        </row>
        <row r="76">
          <cell r="A76" t="str">
            <v>SP19_FREEDEMAND</v>
          </cell>
        </row>
        <row r="77">
          <cell r="A77" t="str">
            <v>SP19_FREEDEMAND</v>
          </cell>
        </row>
        <row r="78">
          <cell r="A78" t="str">
            <v>SP19_FREEDEMAND</v>
          </cell>
        </row>
        <row r="79">
          <cell r="A79" t="str">
            <v>SP19_FREEDEMAND</v>
          </cell>
        </row>
        <row r="80">
          <cell r="A80" t="str">
            <v>SP19_FREEDEMAND</v>
          </cell>
        </row>
        <row r="81">
          <cell r="A81" t="str">
            <v>SP19_FREEDEMAND</v>
          </cell>
        </row>
        <row r="82">
          <cell r="A82" t="str">
            <v>SP19_FREEDEMAND</v>
          </cell>
        </row>
        <row r="83">
          <cell r="A83" t="str">
            <v>SP19_FREEDEMAND</v>
          </cell>
        </row>
        <row r="84">
          <cell r="A84" t="str">
            <v>SP19_FREEDEMAND</v>
          </cell>
        </row>
        <row r="85">
          <cell r="A85" t="str">
            <v>SP19_FREEDEMAND</v>
          </cell>
        </row>
        <row r="86">
          <cell r="A86" t="str">
            <v>SP19_FREEDEMAND</v>
          </cell>
        </row>
        <row r="87">
          <cell r="A87" t="str">
            <v>SP19_FREEDEMAND</v>
          </cell>
        </row>
        <row r="88">
          <cell r="A88" t="str">
            <v>SP19_FREEDEMAND</v>
          </cell>
        </row>
        <row r="89">
          <cell r="A89" t="str">
            <v>SP19_FREEDEMAND</v>
          </cell>
        </row>
        <row r="90">
          <cell r="A90" t="str">
            <v>SP19_FREEDEMAND</v>
          </cell>
        </row>
        <row r="91">
          <cell r="A91" t="str">
            <v>SP19_FREEDEMAND</v>
          </cell>
        </row>
        <row r="92">
          <cell r="A92" t="str">
            <v>SP19_FREEDEMAND</v>
          </cell>
        </row>
        <row r="93">
          <cell r="A93" t="str">
            <v>SP19_FREEDEMAND</v>
          </cell>
        </row>
        <row r="94">
          <cell r="A94" t="str">
            <v>SP19_FREEDEMAND</v>
          </cell>
        </row>
        <row r="95">
          <cell r="A95" t="str">
            <v>SP19_FREEDEMAND</v>
          </cell>
        </row>
        <row r="96">
          <cell r="A96" t="str">
            <v>SP19_FREEDEMAND</v>
          </cell>
        </row>
        <row r="97">
          <cell r="A97" t="str">
            <v>SP19_FREEDEMAND</v>
          </cell>
        </row>
        <row r="98">
          <cell r="A98" t="str">
            <v>SP19_FREEDEMAND</v>
          </cell>
        </row>
        <row r="99">
          <cell r="A99" t="str">
            <v>SP19_FREEDEMAND</v>
          </cell>
        </row>
        <row r="100">
          <cell r="A100" t="str">
            <v>SP19_FREEDEMAND</v>
          </cell>
        </row>
        <row r="101">
          <cell r="A101" t="str">
            <v>SP19_FREEDEMAND</v>
          </cell>
        </row>
        <row r="102">
          <cell r="A102" t="str">
            <v>SP19_FREEDEMAND</v>
          </cell>
        </row>
        <row r="103">
          <cell r="A103" t="str">
            <v>SP19_FREEDEMAND</v>
          </cell>
        </row>
        <row r="104">
          <cell r="A104" t="str">
            <v>SP19_FREEDEMAND</v>
          </cell>
        </row>
        <row r="105">
          <cell r="A105" t="str">
            <v>SP19_FREEDEMAND</v>
          </cell>
        </row>
        <row r="106">
          <cell r="A106" t="str">
            <v>SP19_FREEDEMAND</v>
          </cell>
        </row>
        <row r="107">
          <cell r="A107" t="str">
            <v>SP19_FREEDEMAND</v>
          </cell>
        </row>
        <row r="108">
          <cell r="A108" t="str">
            <v>SP19_FREEDEMAND</v>
          </cell>
        </row>
        <row r="109">
          <cell r="A109" t="str">
            <v>SP19_FREEDEMAND</v>
          </cell>
        </row>
        <row r="110">
          <cell r="A110" t="str">
            <v>SP19_FREEDEMAND</v>
          </cell>
        </row>
        <row r="111">
          <cell r="A111" t="str">
            <v>SP19_FREEDEMAND</v>
          </cell>
        </row>
        <row r="112">
          <cell r="A112" t="str">
            <v>SP19_FREEDEMAND</v>
          </cell>
        </row>
        <row r="113">
          <cell r="A113" t="str">
            <v>SP19_FREEDEMAND</v>
          </cell>
        </row>
        <row r="114">
          <cell r="A114" t="str">
            <v>SP19_FREEDEMAND</v>
          </cell>
        </row>
        <row r="115">
          <cell r="A115" t="str">
            <v>SP19_FREEDEMAND</v>
          </cell>
        </row>
        <row r="116">
          <cell r="A116" t="str">
            <v>SP19_FREEDEMAND</v>
          </cell>
        </row>
        <row r="117">
          <cell r="A117" t="str">
            <v>SP19_FREEDEMAND</v>
          </cell>
        </row>
        <row r="118">
          <cell r="A118" t="str">
            <v>SP19_FREEDEMAND</v>
          </cell>
        </row>
        <row r="119">
          <cell r="A119" t="str">
            <v>SP19_FREEDEMAND</v>
          </cell>
        </row>
        <row r="120">
          <cell r="A120" t="str">
            <v>SP19_FREEDEMAND</v>
          </cell>
        </row>
        <row r="121">
          <cell r="A121" t="str">
            <v>SP19_FREEDEMAND</v>
          </cell>
        </row>
        <row r="122">
          <cell r="A122" t="str">
            <v>SP19_FREEDEMAND</v>
          </cell>
        </row>
        <row r="123">
          <cell r="A123" t="str">
            <v>SP19_FREEDEMAND</v>
          </cell>
        </row>
        <row r="124">
          <cell r="A124" t="str">
            <v>SP19_FREEDEMAND</v>
          </cell>
        </row>
        <row r="125">
          <cell r="A125" t="str">
            <v>SP19_FREEDEMAND</v>
          </cell>
        </row>
        <row r="126">
          <cell r="A126" t="str">
            <v>SP19_FREEDEMAND</v>
          </cell>
        </row>
        <row r="127">
          <cell r="A127" t="str">
            <v>SP19_FREEDEMAND</v>
          </cell>
        </row>
        <row r="128">
          <cell r="A128" t="str">
            <v>SP19_FREEDEMAND</v>
          </cell>
        </row>
        <row r="129">
          <cell r="A129" t="str">
            <v>SP19_FREEDEMAND</v>
          </cell>
        </row>
        <row r="130">
          <cell r="A130" t="str">
            <v>SP19_FREEDEMAND</v>
          </cell>
        </row>
        <row r="131">
          <cell r="A131" t="str">
            <v>SP19_FREEDEMAND</v>
          </cell>
        </row>
        <row r="132">
          <cell r="A132" t="str">
            <v>SP19_FREEDEMAND</v>
          </cell>
        </row>
        <row r="133">
          <cell r="A133" t="str">
            <v>SP19_FREEDEMAND</v>
          </cell>
        </row>
        <row r="134">
          <cell r="A134" t="str">
            <v>SP19_FREEDEMAND</v>
          </cell>
        </row>
        <row r="135">
          <cell r="A135" t="str">
            <v>SP19_FREEDEMAND</v>
          </cell>
        </row>
        <row r="136">
          <cell r="A136" t="str">
            <v>SP19_FREEDEMAND</v>
          </cell>
        </row>
        <row r="137">
          <cell r="A137" t="str">
            <v>SP19_FREEDEMAND</v>
          </cell>
        </row>
        <row r="138">
          <cell r="A138" t="str">
            <v>SP19_FREEDEMAND</v>
          </cell>
        </row>
        <row r="139">
          <cell r="A139" t="str">
            <v>SP19_FREEDEMAND</v>
          </cell>
        </row>
        <row r="140">
          <cell r="A140" t="str">
            <v>SP19_FREEDEMAND</v>
          </cell>
        </row>
        <row r="141">
          <cell r="A141" t="str">
            <v>SP19_FREEDEMAND</v>
          </cell>
        </row>
        <row r="142">
          <cell r="A142" t="str">
            <v>SP19_FREEDEMAND</v>
          </cell>
        </row>
        <row r="143">
          <cell r="A143" t="str">
            <v>SP19_FREEDEMAND</v>
          </cell>
        </row>
        <row r="144">
          <cell r="A144" t="str">
            <v>SP19_FREEDEMAND</v>
          </cell>
        </row>
        <row r="145">
          <cell r="A145" t="str">
            <v>SP19_FREEDEMAND</v>
          </cell>
        </row>
        <row r="146">
          <cell r="A146" t="str">
            <v>SP19_FREEDEMAND</v>
          </cell>
        </row>
        <row r="147">
          <cell r="A147" t="str">
            <v>SP19_FREEDEMAND</v>
          </cell>
        </row>
        <row r="148">
          <cell r="A148" t="str">
            <v>SP19_FREEDEMAND</v>
          </cell>
        </row>
        <row r="149">
          <cell r="A149" t="str">
            <v>SP19_FREEDEMAND</v>
          </cell>
        </row>
        <row r="150">
          <cell r="A150" t="str">
            <v>SP19_FREEDEMAND</v>
          </cell>
        </row>
        <row r="151">
          <cell r="A151" t="str">
            <v>SP19_FREEDEMAND</v>
          </cell>
        </row>
        <row r="152">
          <cell r="A152" t="str">
            <v>SP19_FREEDEMAND</v>
          </cell>
        </row>
        <row r="153">
          <cell r="A153" t="str">
            <v>SP19_FREEDEMAND</v>
          </cell>
        </row>
        <row r="154">
          <cell r="A154" t="str">
            <v>SP19_FREEDEMAND</v>
          </cell>
        </row>
        <row r="155">
          <cell r="A155" t="str">
            <v>SP19_FREEDEMAND</v>
          </cell>
        </row>
        <row r="156">
          <cell r="A156" t="str">
            <v>SP19_FREEDEMAND</v>
          </cell>
        </row>
        <row r="157">
          <cell r="A157" t="str">
            <v>SP19_FREEDEMAND</v>
          </cell>
        </row>
        <row r="158">
          <cell r="A158" t="str">
            <v>SP19_FREEDEMAND</v>
          </cell>
        </row>
        <row r="159">
          <cell r="A159" t="str">
            <v>SP19_FREEDEMAND</v>
          </cell>
        </row>
        <row r="160">
          <cell r="A160" t="str">
            <v>SP19_FREEDEMAND</v>
          </cell>
        </row>
        <row r="161">
          <cell r="A161" t="str">
            <v>SP19_FREEDEMAND</v>
          </cell>
        </row>
        <row r="162">
          <cell r="A162" t="str">
            <v>SP19_FREEDEMAND</v>
          </cell>
        </row>
        <row r="163">
          <cell r="A163" t="str">
            <v>SP19_FREEDEMAND</v>
          </cell>
        </row>
        <row r="164">
          <cell r="A164" t="str">
            <v>SP19_FREEDEMAND</v>
          </cell>
        </row>
        <row r="165">
          <cell r="A165" t="str">
            <v>SP19_FREEDEMAND</v>
          </cell>
        </row>
        <row r="166">
          <cell r="A166" t="str">
            <v>SP19_FREEDEMAND</v>
          </cell>
        </row>
        <row r="167">
          <cell r="A167" t="str">
            <v>SP19_FREEDEMAND</v>
          </cell>
        </row>
        <row r="168">
          <cell r="A168" t="str">
            <v>SP19_FREEDEMAND</v>
          </cell>
        </row>
        <row r="169">
          <cell r="A169" t="str">
            <v>SP19_FREEDEMAND</v>
          </cell>
        </row>
        <row r="170">
          <cell r="A170" t="str">
            <v>SP19_FREEDEMAND</v>
          </cell>
        </row>
        <row r="171">
          <cell r="A171" t="str">
            <v>SP19_FREEDEMAND</v>
          </cell>
        </row>
        <row r="172">
          <cell r="A172" t="str">
            <v>SP19_FREEDEMAND</v>
          </cell>
        </row>
        <row r="173">
          <cell r="A173" t="str">
            <v>SP19_FREEDEMAND</v>
          </cell>
        </row>
        <row r="174">
          <cell r="A174" t="str">
            <v>SP19_FREEDEMAND</v>
          </cell>
        </row>
        <row r="175">
          <cell r="A175" t="str">
            <v>SP19_FREEDEMAND</v>
          </cell>
        </row>
        <row r="176">
          <cell r="A176" t="str">
            <v>SP19_FREEDEMAND</v>
          </cell>
        </row>
        <row r="177">
          <cell r="A177" t="str">
            <v>SP19_FREEDEMAND</v>
          </cell>
        </row>
        <row r="178">
          <cell r="A178" t="str">
            <v>SP19_FREEDEMAND</v>
          </cell>
        </row>
        <row r="179">
          <cell r="A179" t="str">
            <v>SP19_FREEDEMAND</v>
          </cell>
        </row>
        <row r="180">
          <cell r="A180" t="str">
            <v>SP19_FREEDEMAND</v>
          </cell>
        </row>
        <row r="181">
          <cell r="A181" t="str">
            <v>SP19_FREEDEMAND</v>
          </cell>
        </row>
        <row r="182">
          <cell r="A182" t="str">
            <v>SP19_FREEDEMAND</v>
          </cell>
        </row>
        <row r="183">
          <cell r="A183" t="str">
            <v>SP19_FREEDEMAND</v>
          </cell>
        </row>
        <row r="184">
          <cell r="A184" t="str">
            <v>SP19_FREEDEMAND</v>
          </cell>
        </row>
        <row r="185">
          <cell r="A185" t="str">
            <v>SP19_FREEDEMAND</v>
          </cell>
        </row>
        <row r="186">
          <cell r="A186" t="str">
            <v>SP19_FREEDEMAND</v>
          </cell>
        </row>
        <row r="187">
          <cell r="A187" t="str">
            <v>SP19_FREEDEMAND</v>
          </cell>
        </row>
        <row r="188">
          <cell r="A188" t="str">
            <v>SP19_FREEDEMAND</v>
          </cell>
        </row>
        <row r="189">
          <cell r="A189" t="str">
            <v>SP19_FREEDEMAND</v>
          </cell>
        </row>
        <row r="190">
          <cell r="A190" t="str">
            <v>SP19_FREEDEMAND</v>
          </cell>
        </row>
        <row r="191">
          <cell r="A191" t="str">
            <v>SP19_FREEDEMAND</v>
          </cell>
        </row>
        <row r="192">
          <cell r="A192" t="str">
            <v>SP19_FREEDEMAND</v>
          </cell>
        </row>
        <row r="193">
          <cell r="A193" t="str">
            <v>SP19_FREEDEMAND</v>
          </cell>
        </row>
        <row r="194">
          <cell r="A194" t="str">
            <v>SP19_FREEDEMAND</v>
          </cell>
        </row>
        <row r="195">
          <cell r="A195" t="str">
            <v>SP19_FREEDEMAND</v>
          </cell>
        </row>
        <row r="196">
          <cell r="A196" t="str">
            <v>SP19_FREEDEMAND</v>
          </cell>
        </row>
        <row r="197">
          <cell r="A197" t="str">
            <v>SP19_FREEDEMAND</v>
          </cell>
        </row>
        <row r="198">
          <cell r="A198" t="str">
            <v>SP19_FREEDEMAND</v>
          </cell>
        </row>
        <row r="199">
          <cell r="A199" t="str">
            <v>SP19_FREEDEMAND</v>
          </cell>
        </row>
        <row r="200">
          <cell r="A200" t="str">
            <v>SP19_FREEDEMAND</v>
          </cell>
        </row>
        <row r="201">
          <cell r="A201" t="str">
            <v>SP19_FREEDEMAND</v>
          </cell>
        </row>
        <row r="202">
          <cell r="A202" t="str">
            <v>SP19_FREEDEMAND</v>
          </cell>
        </row>
        <row r="203">
          <cell r="A203" t="str">
            <v>SP19_FREEDEMAND</v>
          </cell>
        </row>
        <row r="204">
          <cell r="A204" t="str">
            <v>SP19_FREEDEMAND</v>
          </cell>
        </row>
        <row r="205">
          <cell r="A205" t="str">
            <v>SP19_FREEDEMAND</v>
          </cell>
        </row>
        <row r="206">
          <cell r="A206" t="str">
            <v>SP19_FREEDEMAND</v>
          </cell>
        </row>
        <row r="207">
          <cell r="A207" t="str">
            <v>SP19_FREEDEMAND</v>
          </cell>
        </row>
        <row r="208">
          <cell r="A208" t="str">
            <v>SP19_FREEDEMAND</v>
          </cell>
        </row>
        <row r="209">
          <cell r="A209" t="str">
            <v>SP19_FREEDEMAND</v>
          </cell>
        </row>
        <row r="210">
          <cell r="A210" t="str">
            <v>SP19_FREEDEMAND</v>
          </cell>
        </row>
        <row r="211">
          <cell r="A211" t="str">
            <v>SP19_FREEDEMAND</v>
          </cell>
        </row>
        <row r="212">
          <cell r="A212" t="str">
            <v>SP19_FREEDEMAND</v>
          </cell>
        </row>
        <row r="213">
          <cell r="A213" t="str">
            <v>SP19_FREEDEMAND</v>
          </cell>
        </row>
        <row r="214">
          <cell r="A214" t="str">
            <v>SP19_FREEDEMAND</v>
          </cell>
        </row>
        <row r="215">
          <cell r="A215" t="str">
            <v>SP19_FREEDEMAND</v>
          </cell>
        </row>
        <row r="216">
          <cell r="A216" t="str">
            <v>SP19_FREEDEMAND</v>
          </cell>
        </row>
        <row r="217">
          <cell r="A217" t="str">
            <v>SP19_FREEDEMAND</v>
          </cell>
        </row>
        <row r="218">
          <cell r="A218" t="str">
            <v>SP19_FREEDEMAND</v>
          </cell>
        </row>
        <row r="219">
          <cell r="A219" t="str">
            <v>SP19_FREEDEMAND</v>
          </cell>
        </row>
        <row r="220">
          <cell r="A220" t="str">
            <v>SP19_FREEDEMAND</v>
          </cell>
        </row>
        <row r="221">
          <cell r="A221" t="str">
            <v>SP19_FREEDEMAND</v>
          </cell>
        </row>
        <row r="222">
          <cell r="A222" t="str">
            <v>SP19_FREEDEMAND</v>
          </cell>
        </row>
        <row r="223">
          <cell r="A223" t="str">
            <v>SP19_FREEDEMAND</v>
          </cell>
        </row>
        <row r="224">
          <cell r="A224" t="str">
            <v>SP19_FREEDEMAND</v>
          </cell>
        </row>
        <row r="225">
          <cell r="A225" t="str">
            <v>SP19_FREEDEMAND</v>
          </cell>
        </row>
        <row r="226">
          <cell r="A226" t="str">
            <v>SP19_FREEDEMAND</v>
          </cell>
        </row>
        <row r="227">
          <cell r="A227" t="str">
            <v>SP19_FREEDEMAND</v>
          </cell>
        </row>
        <row r="228">
          <cell r="A228" t="str">
            <v>SP19_FREEDEMAND</v>
          </cell>
        </row>
        <row r="229">
          <cell r="A229" t="str">
            <v>SP19_FREEDEMAND</v>
          </cell>
        </row>
        <row r="230">
          <cell r="A230" t="str">
            <v>SP19_FREEDEMAND</v>
          </cell>
        </row>
        <row r="231">
          <cell r="A231" t="str">
            <v>SP19_FREEDEMAND</v>
          </cell>
        </row>
        <row r="232">
          <cell r="A232" t="str">
            <v>SP19_FREEDEMAND</v>
          </cell>
        </row>
        <row r="233">
          <cell r="A233" t="str">
            <v>SP19_FREEDEMAND</v>
          </cell>
        </row>
        <row r="234">
          <cell r="A234" t="str">
            <v>SP19_FREEDEMAND</v>
          </cell>
        </row>
        <row r="235">
          <cell r="A235" t="str">
            <v>SP19_FREEDEMAND</v>
          </cell>
        </row>
        <row r="236">
          <cell r="A236" t="str">
            <v>SP19_FREEDEMAND</v>
          </cell>
        </row>
        <row r="237">
          <cell r="A237" t="str">
            <v>SP19_FREEDEMAND</v>
          </cell>
        </row>
        <row r="238">
          <cell r="A238" t="str">
            <v>SP19_FREEDEMAND</v>
          </cell>
        </row>
        <row r="239">
          <cell r="A239" t="str">
            <v>SP19_FREEDEMAND</v>
          </cell>
        </row>
        <row r="240">
          <cell r="A240" t="str">
            <v>SP19_FREEDEMAND</v>
          </cell>
        </row>
        <row r="241">
          <cell r="A241" t="str">
            <v>SP19_FREEDEMAND</v>
          </cell>
        </row>
        <row r="242">
          <cell r="A242" t="str">
            <v>SP19_FREEDEMAND</v>
          </cell>
        </row>
        <row r="243">
          <cell r="A243" t="str">
            <v>SP19_FREEDEMAND</v>
          </cell>
        </row>
        <row r="244">
          <cell r="A244" t="str">
            <v>SP19_FREEDEMAND</v>
          </cell>
        </row>
        <row r="245">
          <cell r="A245" t="str">
            <v>SP19_FREEDEMAND</v>
          </cell>
        </row>
        <row r="246">
          <cell r="A246" t="str">
            <v>SP19_FREEDEMAND</v>
          </cell>
        </row>
        <row r="247">
          <cell r="A247" t="str">
            <v>SP19_FREEDEMAND</v>
          </cell>
        </row>
        <row r="248">
          <cell r="A248" t="str">
            <v>SP19_FREEDEMAND</v>
          </cell>
        </row>
        <row r="249">
          <cell r="A249" t="str">
            <v>SP19_FREEDEMAND</v>
          </cell>
        </row>
        <row r="250">
          <cell r="A250" t="str">
            <v>SP19_FREEDEMAND</v>
          </cell>
        </row>
        <row r="251">
          <cell r="A251" t="str">
            <v>SP19_FREEDEMAND</v>
          </cell>
        </row>
        <row r="252">
          <cell r="A252" t="str">
            <v>SP19_FREEDEMAND</v>
          </cell>
        </row>
        <row r="253">
          <cell r="A253" t="str">
            <v>SP19_FREEDEMAND</v>
          </cell>
        </row>
        <row r="254">
          <cell r="A254" t="str">
            <v>SP19_FREEDEMAND</v>
          </cell>
        </row>
        <row r="255">
          <cell r="A255" t="str">
            <v>SP19_FREEDEMAND</v>
          </cell>
        </row>
        <row r="256">
          <cell r="A256" t="str">
            <v>SP19_FREEDEMAND</v>
          </cell>
        </row>
        <row r="257">
          <cell r="A257" t="str">
            <v>SP19_FREEDEMAND</v>
          </cell>
        </row>
        <row r="258">
          <cell r="A258" t="str">
            <v>SP19_FREEDEMAND</v>
          </cell>
        </row>
        <row r="259">
          <cell r="A259" t="str">
            <v>SP19_FREEDEMAND</v>
          </cell>
        </row>
        <row r="260">
          <cell r="A260" t="str">
            <v>SP19_FREEDEMAND</v>
          </cell>
        </row>
        <row r="261">
          <cell r="A261" t="str">
            <v>SP19_FREEDEMAND</v>
          </cell>
        </row>
        <row r="262">
          <cell r="A262" t="str">
            <v>SP19_FREEDEMAND</v>
          </cell>
        </row>
        <row r="263">
          <cell r="A263" t="str">
            <v>SP19_FREEDEMAND</v>
          </cell>
        </row>
        <row r="264">
          <cell r="A264" t="str">
            <v>SP19_FREEDEMAND</v>
          </cell>
        </row>
        <row r="265">
          <cell r="A265" t="str">
            <v>SP19_FREEDEMAND</v>
          </cell>
        </row>
        <row r="266">
          <cell r="A266" t="str">
            <v>SP19_FREEDEMAND</v>
          </cell>
        </row>
        <row r="267">
          <cell r="A267" t="str">
            <v>SP19_FREEDEMAND</v>
          </cell>
        </row>
        <row r="268">
          <cell r="A268" t="str">
            <v>SP19_FREEDEMAND</v>
          </cell>
        </row>
        <row r="269">
          <cell r="A269" t="str">
            <v>SP19_FREEDEMAND</v>
          </cell>
        </row>
        <row r="270">
          <cell r="A270" t="str">
            <v>SP19_FREEDEMAND</v>
          </cell>
        </row>
        <row r="271">
          <cell r="A271" t="str">
            <v>SP19_FREEDEMAND</v>
          </cell>
        </row>
        <row r="272">
          <cell r="A272" t="str">
            <v>SP19_FREEDEMAND</v>
          </cell>
        </row>
        <row r="273">
          <cell r="A273" t="str">
            <v>SP19_FREEDEMAND</v>
          </cell>
        </row>
        <row r="274">
          <cell r="A274" t="str">
            <v>SP19_FREEDEMAND</v>
          </cell>
        </row>
        <row r="275">
          <cell r="A275" t="str">
            <v>SP19_FREEDEMAND</v>
          </cell>
        </row>
        <row r="276">
          <cell r="A276" t="str">
            <v>SP19_FREEDEMAND</v>
          </cell>
        </row>
        <row r="277">
          <cell r="A277" t="str">
            <v>SP19_FREEDEMAND</v>
          </cell>
        </row>
        <row r="278">
          <cell r="A278" t="str">
            <v>SP19_FREEDEMAND</v>
          </cell>
        </row>
        <row r="279">
          <cell r="A279" t="str">
            <v>SP19_FREEDEMAND</v>
          </cell>
        </row>
        <row r="280">
          <cell r="A280" t="str">
            <v>SP19_FREEDEMAND</v>
          </cell>
        </row>
        <row r="281">
          <cell r="A281" t="str">
            <v>SP19_FREEDEMAND</v>
          </cell>
        </row>
        <row r="282">
          <cell r="A282" t="str">
            <v>SP19_FREEDEMAND</v>
          </cell>
        </row>
        <row r="283">
          <cell r="A283" t="str">
            <v>SP19_FREEDEMAND</v>
          </cell>
        </row>
        <row r="284">
          <cell r="A284" t="str">
            <v>SP19_FREEDEMAND</v>
          </cell>
        </row>
        <row r="285">
          <cell r="A285" t="str">
            <v>SP19_FREEDEMAND</v>
          </cell>
        </row>
        <row r="286">
          <cell r="A286" t="str">
            <v>SP19_FREEDEMAND</v>
          </cell>
        </row>
        <row r="287">
          <cell r="A287" t="str">
            <v>SP19_FREEDEMAND</v>
          </cell>
        </row>
        <row r="288">
          <cell r="A288" t="str">
            <v>SP19_FREEDEMAND</v>
          </cell>
        </row>
        <row r="289">
          <cell r="A289" t="str">
            <v>SP19_FREEDEMAND</v>
          </cell>
        </row>
        <row r="290">
          <cell r="A290" t="str">
            <v>SP19_FREEDEMAND</v>
          </cell>
        </row>
        <row r="291">
          <cell r="A291" t="str">
            <v>SP19_FREEDEMAND</v>
          </cell>
        </row>
        <row r="292">
          <cell r="A292" t="str">
            <v>SP19_FREEDEMAND</v>
          </cell>
        </row>
        <row r="293">
          <cell r="A293" t="str">
            <v>SP19_FREEDEMAND</v>
          </cell>
        </row>
        <row r="294">
          <cell r="A294" t="str">
            <v>SP19_FREEDEMAND</v>
          </cell>
        </row>
        <row r="295">
          <cell r="A295" t="str">
            <v>SP19_FREEDEMAND</v>
          </cell>
        </row>
        <row r="296">
          <cell r="A296" t="str">
            <v>SP19_FREEDEMAND</v>
          </cell>
        </row>
        <row r="297">
          <cell r="A297" t="str">
            <v>SP19_FREEDEMAND</v>
          </cell>
        </row>
        <row r="298">
          <cell r="A298" t="str">
            <v>SP19_FREEDEMAND</v>
          </cell>
        </row>
        <row r="299">
          <cell r="A299" t="str">
            <v>SP19_FREEDEMAND</v>
          </cell>
        </row>
        <row r="300">
          <cell r="A300" t="str">
            <v>SP19_FREEDEMAND</v>
          </cell>
        </row>
        <row r="301">
          <cell r="A301" t="str">
            <v>SP19_FREEDEMAND</v>
          </cell>
        </row>
        <row r="302">
          <cell r="A302" t="str">
            <v>SP19_FREEDEMAND</v>
          </cell>
        </row>
        <row r="303">
          <cell r="A303" t="str">
            <v>SP19_FREEDEMAND</v>
          </cell>
        </row>
        <row r="304">
          <cell r="A304" t="str">
            <v>SP19_FREEDEMAND</v>
          </cell>
        </row>
        <row r="305">
          <cell r="A305" t="str">
            <v>SP19_FREEDEMAND</v>
          </cell>
        </row>
        <row r="306">
          <cell r="A306" t="str">
            <v>SP19_FREEDEMAND</v>
          </cell>
        </row>
        <row r="307">
          <cell r="A307" t="str">
            <v>SP19_FREEDEMAND</v>
          </cell>
        </row>
        <row r="308">
          <cell r="A308" t="str">
            <v>SP19_FREEDEMAND</v>
          </cell>
        </row>
        <row r="309">
          <cell r="A309" t="str">
            <v>SP19_FREEDEMAND</v>
          </cell>
        </row>
        <row r="310">
          <cell r="A310" t="str">
            <v>SP19_FREEDEMAND</v>
          </cell>
        </row>
        <row r="311">
          <cell r="A311" t="str">
            <v>SP19_FREEDEMAND</v>
          </cell>
        </row>
        <row r="312">
          <cell r="A312" t="str">
            <v>SP19_FREEDEMAND</v>
          </cell>
        </row>
        <row r="313">
          <cell r="A313" t="str">
            <v>SP19_FREEDEMAND</v>
          </cell>
        </row>
        <row r="314">
          <cell r="A314" t="str">
            <v>SP19_FREEDEMAND</v>
          </cell>
        </row>
        <row r="315">
          <cell r="A315" t="str">
            <v>SP19_FREEDEMAND</v>
          </cell>
        </row>
        <row r="316">
          <cell r="A316" t="str">
            <v>SP19_FREEDEMAND</v>
          </cell>
        </row>
        <row r="317">
          <cell r="A317" t="str">
            <v>SP19_FREEDEMAND</v>
          </cell>
        </row>
        <row r="318">
          <cell r="A318" t="str">
            <v>SP19_FREEDEMAND</v>
          </cell>
        </row>
        <row r="319">
          <cell r="A319" t="str">
            <v>SP19_FREEDEMAND</v>
          </cell>
        </row>
        <row r="320">
          <cell r="A320" t="str">
            <v>SP19_FREEDEMAND</v>
          </cell>
        </row>
        <row r="321">
          <cell r="A321" t="str">
            <v>SP19_FREEDEMAND</v>
          </cell>
        </row>
        <row r="322">
          <cell r="A322" t="str">
            <v>SP19_FREEDEMAND</v>
          </cell>
        </row>
        <row r="323">
          <cell r="A323" t="str">
            <v>SP19_FREEDEMAND</v>
          </cell>
        </row>
        <row r="324">
          <cell r="A324" t="str">
            <v>SP19_FREEDEMAND</v>
          </cell>
        </row>
        <row r="325">
          <cell r="A325" t="str">
            <v>SP19_FREEDEMAND</v>
          </cell>
        </row>
        <row r="326">
          <cell r="A326" t="str">
            <v>SP19_FREEDEMAND</v>
          </cell>
        </row>
        <row r="327">
          <cell r="A327" t="str">
            <v>SP19_FREEDEMAND</v>
          </cell>
        </row>
        <row r="328">
          <cell r="A328" t="str">
            <v>SP19_FREEDEMAND</v>
          </cell>
        </row>
        <row r="329">
          <cell r="A329" t="str">
            <v>SP19_FREEDEMAND</v>
          </cell>
        </row>
        <row r="330">
          <cell r="A330" t="str">
            <v>SP19_FREEDEMAND</v>
          </cell>
        </row>
        <row r="331">
          <cell r="A331" t="str">
            <v>SP19_FREEDEMAND</v>
          </cell>
        </row>
        <row r="332">
          <cell r="A332" t="str">
            <v>SP19_FREEDEMAND</v>
          </cell>
        </row>
        <row r="333">
          <cell r="A333" t="str">
            <v>SP19_FREEDEMAND</v>
          </cell>
        </row>
        <row r="334">
          <cell r="A334" t="str">
            <v>SP19_FREEDEMAND</v>
          </cell>
        </row>
        <row r="335">
          <cell r="A335" t="str">
            <v>SP19_FREEDEMAND</v>
          </cell>
        </row>
        <row r="336">
          <cell r="A336" t="str">
            <v>SP19_FREEDEMAND</v>
          </cell>
        </row>
        <row r="337">
          <cell r="A337" t="str">
            <v>SP19_FREEDEMAND</v>
          </cell>
        </row>
        <row r="338">
          <cell r="A338" t="str">
            <v>SP19_FREEDEMAND</v>
          </cell>
        </row>
        <row r="339">
          <cell r="A339" t="str">
            <v>SP19_FREEDEMAND</v>
          </cell>
        </row>
        <row r="340">
          <cell r="A340" t="str">
            <v>SP19_FREEDEMAND</v>
          </cell>
        </row>
        <row r="341">
          <cell r="A341" t="str">
            <v>SP19_FREEDEMAND</v>
          </cell>
        </row>
        <row r="342">
          <cell r="A342" t="str">
            <v>SP19_FREEDEMAND</v>
          </cell>
        </row>
        <row r="343">
          <cell r="A343" t="str">
            <v>SP19_FREEDEMAND</v>
          </cell>
        </row>
        <row r="344">
          <cell r="A344" t="str">
            <v>SP19_FREEDEMAND</v>
          </cell>
        </row>
        <row r="345">
          <cell r="A345" t="str">
            <v>SP19_FREEDEMAND</v>
          </cell>
        </row>
        <row r="346">
          <cell r="A346" t="str">
            <v>SP19_FREEDEMAND</v>
          </cell>
        </row>
        <row r="347">
          <cell r="A347" t="str">
            <v>SP19_FREEDEMAND</v>
          </cell>
        </row>
        <row r="348">
          <cell r="A348" t="str">
            <v>SP19_FREEDEMAND</v>
          </cell>
        </row>
        <row r="349">
          <cell r="A349" t="str">
            <v>SP19_FREEDEMAND</v>
          </cell>
        </row>
        <row r="350">
          <cell r="A350" t="str">
            <v>SP19_FREEDEMAND</v>
          </cell>
        </row>
        <row r="351">
          <cell r="A351" t="str">
            <v>SP19_FREEDEMAND</v>
          </cell>
        </row>
        <row r="352">
          <cell r="A352" t="str">
            <v>SP19_FREEDEMAND</v>
          </cell>
        </row>
        <row r="353">
          <cell r="A353" t="str">
            <v>SP19_FREEDEMAND</v>
          </cell>
        </row>
        <row r="354">
          <cell r="A354" t="str">
            <v>SP19_FREEDEMAND</v>
          </cell>
        </row>
        <row r="355">
          <cell r="A355" t="str">
            <v>SP19_FREEDEMAND</v>
          </cell>
        </row>
        <row r="356">
          <cell r="A356" t="str">
            <v>SP19_FREEDEMAND</v>
          </cell>
        </row>
        <row r="357">
          <cell r="A357" t="str">
            <v>SP19_FREEDEMAND</v>
          </cell>
        </row>
        <row r="358">
          <cell r="A358" t="str">
            <v>SP19_FREEDEMAND</v>
          </cell>
        </row>
        <row r="359">
          <cell r="A359" t="str">
            <v>SP19_FREEDEMAND</v>
          </cell>
        </row>
        <row r="360">
          <cell r="A360" t="str">
            <v>SP19_FREEDEMAND</v>
          </cell>
        </row>
        <row r="361">
          <cell r="A361" t="str">
            <v>SP19_FREEDEMAND</v>
          </cell>
        </row>
        <row r="362">
          <cell r="A362" t="str">
            <v>SP19_FREEDEMAND</v>
          </cell>
        </row>
        <row r="363">
          <cell r="A363" t="str">
            <v>SP19_FREEDEMAND</v>
          </cell>
        </row>
        <row r="364">
          <cell r="A364" t="str">
            <v>SP19_FREEDEMAND</v>
          </cell>
        </row>
        <row r="365">
          <cell r="A365" t="str">
            <v>SP19_FREEDEMAND</v>
          </cell>
        </row>
        <row r="366">
          <cell r="A366" t="str">
            <v>SP19_FREEDEMAND</v>
          </cell>
        </row>
        <row r="367">
          <cell r="A367" t="str">
            <v>SP19_FREEDEMAND</v>
          </cell>
        </row>
        <row r="368">
          <cell r="A368" t="str">
            <v>SP19_FREEDEMAND</v>
          </cell>
        </row>
        <row r="369">
          <cell r="A369" t="str">
            <v>SP19_FREEDEMAND</v>
          </cell>
        </row>
        <row r="370">
          <cell r="A370" t="str">
            <v>SP19_FREEDEMAND</v>
          </cell>
        </row>
        <row r="371">
          <cell r="A371" t="str">
            <v>SP19_FREEDEMAND</v>
          </cell>
        </row>
        <row r="372">
          <cell r="A372" t="str">
            <v>SP19_FREEDEMAND</v>
          </cell>
        </row>
        <row r="373">
          <cell r="A373" t="str">
            <v>SP19_FREEDEMAND</v>
          </cell>
        </row>
        <row r="374">
          <cell r="A374" t="str">
            <v>SP19_FREEDEMAND</v>
          </cell>
        </row>
        <row r="375">
          <cell r="A375" t="str">
            <v>SP19_FREEDEMAND</v>
          </cell>
        </row>
        <row r="376">
          <cell r="A376" t="str">
            <v>SP19_FREEDEMAND</v>
          </cell>
        </row>
        <row r="377">
          <cell r="A377" t="str">
            <v>SP19_FREEDEMAND</v>
          </cell>
        </row>
        <row r="378">
          <cell r="A378" t="str">
            <v>SP19_FREEDEMAND</v>
          </cell>
        </row>
        <row r="379">
          <cell r="A379" t="str">
            <v>SP19_FREEDEMAND</v>
          </cell>
        </row>
        <row r="380">
          <cell r="A380" t="str">
            <v>SP19_FREEDEMAND</v>
          </cell>
        </row>
        <row r="381">
          <cell r="A381" t="str">
            <v>SP19_FREEDEMAND</v>
          </cell>
        </row>
        <row r="382">
          <cell r="A382" t="str">
            <v>SP19_FREEDEMAND</v>
          </cell>
        </row>
        <row r="383">
          <cell r="A383" t="str">
            <v>SP19_FREEDEMAND</v>
          </cell>
        </row>
        <row r="384">
          <cell r="A384" t="str">
            <v>SP19_FREEDEMAND</v>
          </cell>
        </row>
        <row r="385">
          <cell r="A385" t="str">
            <v>SP19_FREEDEMAND</v>
          </cell>
        </row>
        <row r="386">
          <cell r="A386" t="str">
            <v>SP19_FREEDEMAND</v>
          </cell>
        </row>
        <row r="387">
          <cell r="A387" t="str">
            <v>SP19_FREEDEMAND</v>
          </cell>
        </row>
        <row r="388">
          <cell r="A388" t="str">
            <v>SP19_FREEDEMAND</v>
          </cell>
        </row>
        <row r="389">
          <cell r="A389" t="str">
            <v>SP19_FREEDEMAND</v>
          </cell>
        </row>
        <row r="390">
          <cell r="A390" t="str">
            <v>SP19_FREEDEMAND</v>
          </cell>
        </row>
        <row r="391">
          <cell r="A391" t="str">
            <v>SP19_FREEDEMAND</v>
          </cell>
        </row>
        <row r="392">
          <cell r="A392" t="str">
            <v>SP19_FREEDEMAND</v>
          </cell>
        </row>
        <row r="393">
          <cell r="A393" t="str">
            <v>SP19_FREEDEMAND</v>
          </cell>
        </row>
        <row r="394">
          <cell r="A394" t="str">
            <v>SP19_FREEDEMAND</v>
          </cell>
        </row>
        <row r="395">
          <cell r="A395" t="str">
            <v>SP19_FREEDEMAND</v>
          </cell>
        </row>
        <row r="396">
          <cell r="A396" t="str">
            <v>SP19_FREEDEMAND</v>
          </cell>
        </row>
        <row r="397">
          <cell r="A397" t="str">
            <v>SP19_FREEDEMAND</v>
          </cell>
        </row>
        <row r="398">
          <cell r="A398" t="str">
            <v>SP19_FREEDEMAND</v>
          </cell>
        </row>
        <row r="399">
          <cell r="A399" t="str">
            <v>SP19_FREEDEMAND</v>
          </cell>
        </row>
        <row r="400">
          <cell r="A400" t="str">
            <v>SP19_FREEDEMAND</v>
          </cell>
        </row>
        <row r="401">
          <cell r="A401" t="str">
            <v>SP19_FREEDEMAND</v>
          </cell>
        </row>
        <row r="402">
          <cell r="A402" t="str">
            <v>SP19_FREEDEMAND</v>
          </cell>
        </row>
        <row r="403">
          <cell r="A403" t="str">
            <v>SP19_FREEDEMAND</v>
          </cell>
        </row>
        <row r="404">
          <cell r="A404" t="str">
            <v>SP19_FREEDEMAND</v>
          </cell>
        </row>
        <row r="405">
          <cell r="A405" t="str">
            <v>SP19_FREEDEMAND</v>
          </cell>
        </row>
        <row r="406">
          <cell r="A406" t="str">
            <v>SP19_FREEDEMAND</v>
          </cell>
        </row>
        <row r="407">
          <cell r="A407" t="str">
            <v>SP19_FREEDEMAND</v>
          </cell>
        </row>
        <row r="408">
          <cell r="A408" t="str">
            <v>SP19_FREEDEMAND</v>
          </cell>
        </row>
        <row r="409">
          <cell r="A409" t="str">
            <v>SP19_FREEDEMAND</v>
          </cell>
        </row>
        <row r="410">
          <cell r="A410" t="str">
            <v>SP19_FREEDEMAND</v>
          </cell>
        </row>
        <row r="411">
          <cell r="A411" t="str">
            <v>SP19_FREEDEMAND</v>
          </cell>
        </row>
        <row r="412">
          <cell r="A412" t="str">
            <v>SP19_FREEDEMAND</v>
          </cell>
        </row>
        <row r="413">
          <cell r="A413" t="str">
            <v>SP19_FREEDEMAND</v>
          </cell>
        </row>
        <row r="414">
          <cell r="A414" t="str">
            <v>SP19_FREEDEMAND</v>
          </cell>
        </row>
        <row r="415">
          <cell r="A415" t="str">
            <v>SP19_FREEDEMAND</v>
          </cell>
        </row>
        <row r="416">
          <cell r="A416" t="str">
            <v>SP19_FREEDEMAND</v>
          </cell>
        </row>
        <row r="417">
          <cell r="A417" t="str">
            <v>SP19_FREEDEMAND</v>
          </cell>
        </row>
        <row r="418">
          <cell r="A418" t="str">
            <v>SP19_FREEDEMAND</v>
          </cell>
        </row>
        <row r="419">
          <cell r="A419" t="str">
            <v>SP19_FREEDEMAND</v>
          </cell>
        </row>
        <row r="420">
          <cell r="A420" t="str">
            <v>SP19_FREEDEMAND</v>
          </cell>
        </row>
        <row r="421">
          <cell r="A421" t="str">
            <v>SP19_FREEDEMAND</v>
          </cell>
        </row>
        <row r="422">
          <cell r="A422" t="str">
            <v>SP19_FREEDEMAND</v>
          </cell>
        </row>
        <row r="423">
          <cell r="A423" t="str">
            <v>SP19_FREEDEMAND</v>
          </cell>
        </row>
        <row r="424">
          <cell r="A424" t="str">
            <v>SP19_FREEDEMAND</v>
          </cell>
        </row>
        <row r="425">
          <cell r="A425" t="str">
            <v>SP19_FREEDEMAND</v>
          </cell>
        </row>
        <row r="426">
          <cell r="A426" t="str">
            <v>SP19_FREEDEMAND</v>
          </cell>
        </row>
        <row r="427">
          <cell r="A427" t="str">
            <v>SP19_FREEDEMAND</v>
          </cell>
        </row>
        <row r="428">
          <cell r="A428" t="str">
            <v>SP19_FREEDEMAND</v>
          </cell>
        </row>
        <row r="429">
          <cell r="A429" t="str">
            <v>SP19_FREEDEMAND</v>
          </cell>
        </row>
        <row r="430">
          <cell r="A430" t="str">
            <v>SP19_FREEDEMAND</v>
          </cell>
        </row>
        <row r="431">
          <cell r="A431" t="str">
            <v>SP19_FREEDEMAND</v>
          </cell>
        </row>
        <row r="432">
          <cell r="A432" t="str">
            <v>SP19_FREEDEMAND</v>
          </cell>
        </row>
        <row r="433">
          <cell r="A433" t="str">
            <v>SP19_FREEDEMAND</v>
          </cell>
        </row>
        <row r="434">
          <cell r="A434" t="str">
            <v>SP19_FREEDEMAND</v>
          </cell>
        </row>
        <row r="435">
          <cell r="A435" t="str">
            <v>SP19_FREEDEMAND</v>
          </cell>
        </row>
        <row r="436">
          <cell r="A436" t="str">
            <v>SP19_FREEDEMAND</v>
          </cell>
        </row>
        <row r="437">
          <cell r="A437" t="str">
            <v>SP19_FREEDEMAND</v>
          </cell>
        </row>
        <row r="438">
          <cell r="A438" t="str">
            <v>SP19_FREEDEMAND</v>
          </cell>
        </row>
        <row r="439">
          <cell r="A439" t="str">
            <v>SP19_FREEDEMAND</v>
          </cell>
        </row>
        <row r="440">
          <cell r="A440" t="str">
            <v>SP19_FREEDEMAND</v>
          </cell>
        </row>
        <row r="441">
          <cell r="A441" t="str">
            <v>SP19_FREEDEMAND</v>
          </cell>
        </row>
        <row r="442">
          <cell r="A442" t="str">
            <v>SP19_FREEDEMAND</v>
          </cell>
        </row>
        <row r="443">
          <cell r="A443" t="str">
            <v>SP19_FREEDEMAND</v>
          </cell>
        </row>
        <row r="444">
          <cell r="A444" t="str">
            <v>SP19_FREEDEMAND</v>
          </cell>
        </row>
        <row r="445">
          <cell r="A445" t="str">
            <v>SP19_FREEDEMAND</v>
          </cell>
        </row>
        <row r="446">
          <cell r="A446" t="str">
            <v>SP19_FREEDEMAND</v>
          </cell>
        </row>
        <row r="447">
          <cell r="A447" t="str">
            <v>SP19_FREEDEMAND</v>
          </cell>
        </row>
        <row r="448">
          <cell r="A448" t="str">
            <v>SP19_FREEDEMAND</v>
          </cell>
        </row>
        <row r="449">
          <cell r="A449" t="str">
            <v>SP19_FREEDEMAND</v>
          </cell>
        </row>
        <row r="450">
          <cell r="A450" t="str">
            <v>SP19_FREEDEMAND</v>
          </cell>
        </row>
        <row r="451">
          <cell r="A451" t="str">
            <v>SP19_FREEDEMAND</v>
          </cell>
        </row>
        <row r="452">
          <cell r="A452" t="str">
            <v>SP19_FREEDEMAND</v>
          </cell>
        </row>
        <row r="453">
          <cell r="A453" t="str">
            <v>SP19_FREEDEMAND</v>
          </cell>
        </row>
        <row r="454">
          <cell r="A454" t="str">
            <v>SP19_FREEDEMAND</v>
          </cell>
        </row>
        <row r="455">
          <cell r="A455" t="str">
            <v>SP19_FREEDEMAND</v>
          </cell>
        </row>
        <row r="456">
          <cell r="A456" t="str">
            <v>SP19_FREEDEMAND</v>
          </cell>
        </row>
        <row r="457">
          <cell r="A457" t="str">
            <v>SP19_FREEDEMAND</v>
          </cell>
        </row>
        <row r="458">
          <cell r="A458" t="str">
            <v>SP19_FREEDEMAND</v>
          </cell>
        </row>
        <row r="459">
          <cell r="A459" t="str">
            <v>SP19_FREEDEMAND</v>
          </cell>
        </row>
        <row r="460">
          <cell r="A460" t="str">
            <v>SP19_FREEDEMAND</v>
          </cell>
        </row>
        <row r="461">
          <cell r="A461" t="str">
            <v>SP19_FREEDEMAND</v>
          </cell>
        </row>
        <row r="462">
          <cell r="A462" t="str">
            <v>SP19_FREEDEMAND</v>
          </cell>
        </row>
        <row r="463">
          <cell r="A463" t="str">
            <v>SP19_FREEDEMAND</v>
          </cell>
        </row>
        <row r="464">
          <cell r="A464" t="str">
            <v>SP19_FREEDEMAND</v>
          </cell>
        </row>
        <row r="465">
          <cell r="A465" t="str">
            <v>SP19_FREEDEMAND</v>
          </cell>
        </row>
        <row r="466">
          <cell r="A466" t="str">
            <v>SP19_FREEDEMAND</v>
          </cell>
        </row>
        <row r="467">
          <cell r="A467" t="str">
            <v>SP19_FREEDEMAND</v>
          </cell>
        </row>
        <row r="468">
          <cell r="A468" t="str">
            <v>SP19_FREEDEMAND</v>
          </cell>
        </row>
        <row r="469">
          <cell r="A469" t="str">
            <v>SP19_FREEDEMAND</v>
          </cell>
        </row>
        <row r="470">
          <cell r="A470" t="str">
            <v>SP19_FREEDEMAND</v>
          </cell>
        </row>
        <row r="471">
          <cell r="A471" t="str">
            <v>SP19_FREEDEMAND</v>
          </cell>
        </row>
        <row r="472">
          <cell r="A472" t="str">
            <v>SP19_FREEDEMAND</v>
          </cell>
        </row>
        <row r="473">
          <cell r="A473" t="str">
            <v>SP19_FREEDEMAND</v>
          </cell>
        </row>
        <row r="474">
          <cell r="A474" t="str">
            <v>SP19_FREEDEMAND</v>
          </cell>
        </row>
        <row r="475">
          <cell r="A475" t="str">
            <v>SP19_FREEDEMAND</v>
          </cell>
        </row>
        <row r="476">
          <cell r="A476" t="str">
            <v>SP19_FREEDEMAND</v>
          </cell>
        </row>
        <row r="477">
          <cell r="A477" t="str">
            <v>SP19_FREEDEMAND</v>
          </cell>
        </row>
        <row r="478">
          <cell r="A478" t="str">
            <v>SP19_FREEDEMAND</v>
          </cell>
        </row>
        <row r="479">
          <cell r="A479" t="str">
            <v>SP19_FREEDEMAND</v>
          </cell>
        </row>
        <row r="480">
          <cell r="A480" t="str">
            <v>SP19_FREEDEMAND</v>
          </cell>
        </row>
        <row r="481">
          <cell r="A481" t="str">
            <v>SP19_FREEDEMAND</v>
          </cell>
        </row>
        <row r="482">
          <cell r="A482" t="str">
            <v>SP19_FREEDEMAND</v>
          </cell>
        </row>
        <row r="483">
          <cell r="A483" t="str">
            <v>SP19_FREEDEMAND</v>
          </cell>
        </row>
        <row r="484">
          <cell r="A484" t="str">
            <v>SP19_FREEDEMAND</v>
          </cell>
        </row>
        <row r="485">
          <cell r="A485" t="str">
            <v>SP19_FREEDEMAND</v>
          </cell>
        </row>
        <row r="486">
          <cell r="A486" t="str">
            <v>SP19_FREEDEMAND</v>
          </cell>
        </row>
        <row r="487">
          <cell r="A487" t="str">
            <v>SP19_FREEDEMAND</v>
          </cell>
        </row>
        <row r="488">
          <cell r="A488" t="str">
            <v>SP19_FREEDEMAND</v>
          </cell>
        </row>
        <row r="489">
          <cell r="A489" t="str">
            <v>SP19_FREEDEMAND</v>
          </cell>
        </row>
        <row r="490">
          <cell r="A490" t="str">
            <v>SP19_FREEDEMAND</v>
          </cell>
        </row>
        <row r="491">
          <cell r="A491" t="str">
            <v>SP19_FREEDEMAND</v>
          </cell>
        </row>
        <row r="492">
          <cell r="A492" t="str">
            <v>SP19_FREEDEMAND</v>
          </cell>
        </row>
        <row r="493">
          <cell r="A493" t="str">
            <v>SP19_FREEDEMAND</v>
          </cell>
        </row>
        <row r="494">
          <cell r="A494" t="str">
            <v>SP19_FREEDEMAND</v>
          </cell>
        </row>
        <row r="495">
          <cell r="A495" t="str">
            <v>SP19_FREEDEMAND</v>
          </cell>
        </row>
        <row r="496">
          <cell r="A496" t="str">
            <v>SP19_FREEDEMAND</v>
          </cell>
        </row>
        <row r="497">
          <cell r="A497" t="str">
            <v>SP19_FREEDEMAND</v>
          </cell>
        </row>
        <row r="498">
          <cell r="A498" t="str">
            <v>SP19_FREEDEMAND</v>
          </cell>
        </row>
        <row r="499">
          <cell r="A499" t="str">
            <v>SP19_FREEDEMAND</v>
          </cell>
        </row>
        <row r="500">
          <cell r="A500" t="str">
            <v>SP19_FREEDEMAND</v>
          </cell>
        </row>
        <row r="501">
          <cell r="A501" t="str">
            <v>SP19_FREEDEMAND</v>
          </cell>
        </row>
        <row r="502">
          <cell r="A502" t="str">
            <v>SP19_FREEDEMAND</v>
          </cell>
        </row>
        <row r="503">
          <cell r="A503" t="str">
            <v>SP19_FREEDEMAND</v>
          </cell>
        </row>
        <row r="504">
          <cell r="A504" t="str">
            <v>SP19_FREEDEMAND</v>
          </cell>
        </row>
        <row r="505">
          <cell r="A505" t="str">
            <v>SP19_FREEDEMAND</v>
          </cell>
        </row>
        <row r="506">
          <cell r="A506" t="str">
            <v>SP19_FREEDEMAND</v>
          </cell>
        </row>
        <row r="507">
          <cell r="A507" t="str">
            <v>SP19_FREEDEMAND</v>
          </cell>
        </row>
        <row r="508">
          <cell r="A508" t="str">
            <v>SP19_FREEDEMAND</v>
          </cell>
        </row>
        <row r="509">
          <cell r="A509" t="str">
            <v>SP19_FREEDEMAND</v>
          </cell>
        </row>
        <row r="510">
          <cell r="A510" t="str">
            <v>SP19_FREEDEMAND</v>
          </cell>
        </row>
        <row r="511">
          <cell r="A511" t="str">
            <v>SP19_FREEDEMAND</v>
          </cell>
        </row>
        <row r="512">
          <cell r="A512" t="str">
            <v>SP19_FREEDEMAND</v>
          </cell>
        </row>
        <row r="513">
          <cell r="A513" t="str">
            <v>SP19_FREEDEMAND</v>
          </cell>
        </row>
        <row r="514">
          <cell r="A514" t="str">
            <v>SP19_FREEDEMAND</v>
          </cell>
        </row>
        <row r="515">
          <cell r="A515" t="str">
            <v>SP19_FREEDEMAND</v>
          </cell>
        </row>
        <row r="516">
          <cell r="A516" t="str">
            <v>SP19_FREEDEMAND</v>
          </cell>
        </row>
        <row r="517">
          <cell r="A517" t="str">
            <v>SP19_FREEDEMAND</v>
          </cell>
        </row>
        <row r="518">
          <cell r="A518" t="str">
            <v>SP19_FREEDEMAND</v>
          </cell>
        </row>
        <row r="519">
          <cell r="A519" t="str">
            <v>SP19_FREEDEMAND</v>
          </cell>
        </row>
        <row r="520">
          <cell r="A520" t="str">
            <v>SP19_FREEDEMAND</v>
          </cell>
        </row>
        <row r="521">
          <cell r="A521" t="str">
            <v>SP19_FREEDEMAND</v>
          </cell>
        </row>
        <row r="522">
          <cell r="A522" t="str">
            <v>SP19_FREEDEMAND</v>
          </cell>
        </row>
        <row r="523">
          <cell r="A523" t="str">
            <v>SP19_FREEDEMAND</v>
          </cell>
        </row>
        <row r="524">
          <cell r="A524" t="str">
            <v>SP19_FREEDEMAND</v>
          </cell>
        </row>
        <row r="525">
          <cell r="A525" t="str">
            <v>SP19_FREEDEMAND</v>
          </cell>
        </row>
        <row r="526">
          <cell r="A526" t="str">
            <v>SP19_FREEDEMAND</v>
          </cell>
        </row>
        <row r="527">
          <cell r="A527" t="str">
            <v>SP19_FREEDEMAND</v>
          </cell>
        </row>
        <row r="528">
          <cell r="A528" t="str">
            <v>SP19_FREEDEMAND</v>
          </cell>
        </row>
        <row r="529">
          <cell r="A529" t="str">
            <v>SP19_FREEDEMAND</v>
          </cell>
        </row>
        <row r="530">
          <cell r="A530" t="str">
            <v>SP19_FREEDEMAND</v>
          </cell>
        </row>
        <row r="531">
          <cell r="A531" t="str">
            <v>SP19_FREEDEMAND</v>
          </cell>
        </row>
        <row r="532">
          <cell r="A532" t="str">
            <v>SP19_FREEDEMAND</v>
          </cell>
        </row>
        <row r="533">
          <cell r="A533" t="str">
            <v>SP19_FREEDEMAND</v>
          </cell>
        </row>
        <row r="534">
          <cell r="A534" t="str">
            <v>SP19_FREEDEMAND</v>
          </cell>
        </row>
        <row r="535">
          <cell r="A535" t="str">
            <v>SP19_FREEDEMAND</v>
          </cell>
        </row>
        <row r="536">
          <cell r="A536" t="str">
            <v>SP19_FREEDEMAND</v>
          </cell>
        </row>
        <row r="537">
          <cell r="A537" t="str">
            <v>SP19_FREEDEMAND</v>
          </cell>
        </row>
        <row r="538">
          <cell r="A538" t="str">
            <v>SP19_FREEDEMAND</v>
          </cell>
        </row>
        <row r="539">
          <cell r="A539" t="str">
            <v>SP19_FREEDEMAND</v>
          </cell>
        </row>
        <row r="540">
          <cell r="A540" t="str">
            <v>SP19_FREEDEMAND</v>
          </cell>
        </row>
        <row r="541">
          <cell r="A541" t="str">
            <v>SP19_FREEDEMAND</v>
          </cell>
        </row>
        <row r="542">
          <cell r="A542" t="str">
            <v>SP19_FREEDEMAND</v>
          </cell>
        </row>
        <row r="543">
          <cell r="A543" t="str">
            <v>SP19_FREEDEMAND</v>
          </cell>
        </row>
        <row r="544">
          <cell r="A544" t="str">
            <v>SP19_FREEDEMAND</v>
          </cell>
        </row>
        <row r="545">
          <cell r="A545" t="str">
            <v>SP19_FREEDEMAND</v>
          </cell>
        </row>
        <row r="546">
          <cell r="A546" t="str">
            <v>SP19_FREEDEMAND</v>
          </cell>
        </row>
        <row r="547">
          <cell r="A547" t="str">
            <v>SP19_FREEDEMAND</v>
          </cell>
        </row>
        <row r="548">
          <cell r="A548" t="str">
            <v>SP19_FREEDEMAND</v>
          </cell>
        </row>
        <row r="549">
          <cell r="A549" t="str">
            <v>SP19_FREEDEMAND</v>
          </cell>
        </row>
        <row r="550">
          <cell r="A550" t="str">
            <v>SP19_FREEDEMAND</v>
          </cell>
        </row>
        <row r="551">
          <cell r="A551" t="str">
            <v>SP19_FREEDEMAND</v>
          </cell>
        </row>
        <row r="552">
          <cell r="A552" t="str">
            <v>SP19_FREEDEMAND</v>
          </cell>
        </row>
        <row r="553">
          <cell r="A553" t="str">
            <v>SP19_FREEDEMAND</v>
          </cell>
        </row>
        <row r="554">
          <cell r="A554" t="str">
            <v>SP19_FREEDEMAND</v>
          </cell>
        </row>
        <row r="555">
          <cell r="A555" t="str">
            <v>SP19_FREEDEMAND</v>
          </cell>
        </row>
        <row r="556">
          <cell r="A556" t="str">
            <v>SP19_FREEDEMAND</v>
          </cell>
        </row>
        <row r="557">
          <cell r="A557" t="str">
            <v>SP19_FREEDEMAND</v>
          </cell>
        </row>
        <row r="558">
          <cell r="A558" t="str">
            <v>SP19_FREEDEMAND</v>
          </cell>
        </row>
        <row r="559">
          <cell r="A559" t="str">
            <v>SP19_FREEDEMAND</v>
          </cell>
        </row>
        <row r="560">
          <cell r="A560" t="str">
            <v>SP19_FREEDEMAND</v>
          </cell>
        </row>
        <row r="561">
          <cell r="A561" t="str">
            <v>SP19_FREEDEMAND</v>
          </cell>
        </row>
        <row r="562">
          <cell r="A562" t="str">
            <v>SP19_FREEDEMAND</v>
          </cell>
        </row>
        <row r="563">
          <cell r="A563" t="str">
            <v>SP19_FREEDEMAND</v>
          </cell>
        </row>
        <row r="564">
          <cell r="A564" t="str">
            <v>SP19_FREEDEMAND</v>
          </cell>
        </row>
        <row r="565">
          <cell r="A565" t="str">
            <v>SP19_FREEDEMAND</v>
          </cell>
        </row>
        <row r="566">
          <cell r="A566" t="str">
            <v>SP19_FREEDEMAND</v>
          </cell>
        </row>
        <row r="567">
          <cell r="A567" t="str">
            <v>SP19_FREEDEMAND</v>
          </cell>
        </row>
        <row r="568">
          <cell r="A568" t="str">
            <v>SP19_FREEDEMAND</v>
          </cell>
        </row>
        <row r="569">
          <cell r="A569" t="str">
            <v>SP19_FREEDEMAND</v>
          </cell>
        </row>
        <row r="570">
          <cell r="A570" t="str">
            <v>SP19_FREEDEMAND</v>
          </cell>
        </row>
        <row r="571">
          <cell r="A571" t="str">
            <v>SP19_FREEDEMAND</v>
          </cell>
        </row>
        <row r="572">
          <cell r="A572" t="str">
            <v>SP19_FREEDEMAND</v>
          </cell>
        </row>
        <row r="573">
          <cell r="A573" t="str">
            <v>SP19_FREEDEMAND</v>
          </cell>
        </row>
        <row r="574">
          <cell r="A574" t="str">
            <v>SP19_FREEDEMAND</v>
          </cell>
        </row>
        <row r="575">
          <cell r="A575" t="str">
            <v>SP19_FREEDEMAND</v>
          </cell>
        </row>
        <row r="576">
          <cell r="A576" t="str">
            <v>SP19_FREEDEMAND</v>
          </cell>
        </row>
        <row r="577">
          <cell r="A577" t="str">
            <v>SP19_FREEDEMAND</v>
          </cell>
        </row>
        <row r="578">
          <cell r="A578" t="str">
            <v>SP19_FREEDEMAND</v>
          </cell>
        </row>
        <row r="579">
          <cell r="A579" t="str">
            <v>SP19_FREEDEMAND</v>
          </cell>
        </row>
        <row r="580">
          <cell r="A580" t="str">
            <v>SP19_FREEDEMAND</v>
          </cell>
        </row>
        <row r="581">
          <cell r="A581" t="str">
            <v>SP19_FREEDEMAND</v>
          </cell>
        </row>
        <row r="582">
          <cell r="A582" t="str">
            <v>SP19_FREEDEMAND</v>
          </cell>
        </row>
        <row r="583">
          <cell r="A583" t="str">
            <v>SP19_FREEDEMAND</v>
          </cell>
        </row>
        <row r="584">
          <cell r="A584" t="str">
            <v>SP19_FREEDEMAND</v>
          </cell>
        </row>
        <row r="585">
          <cell r="A585" t="str">
            <v>SP19_FREEDEMAND</v>
          </cell>
        </row>
        <row r="586">
          <cell r="A586" t="str">
            <v>SP19_FREEDEMAND</v>
          </cell>
        </row>
        <row r="587">
          <cell r="A587" t="str">
            <v>SP19_FREEDEMAND</v>
          </cell>
        </row>
        <row r="588">
          <cell r="A588" t="str">
            <v>SP19_FREEDEMAND</v>
          </cell>
        </row>
        <row r="589">
          <cell r="A589" t="str">
            <v>SP19_FREEDEMAND</v>
          </cell>
        </row>
        <row r="590">
          <cell r="A590" t="str">
            <v>SP19_FREEDEMAND</v>
          </cell>
        </row>
        <row r="591">
          <cell r="A591" t="str">
            <v>SP19_FREEDEMAND</v>
          </cell>
        </row>
        <row r="592">
          <cell r="A592" t="str">
            <v>SP19_FREEDEMAND</v>
          </cell>
        </row>
        <row r="593">
          <cell r="A593" t="str">
            <v>SP19_FREEDEMAND</v>
          </cell>
        </row>
        <row r="594">
          <cell r="A594" t="str">
            <v>SP19_FREEDEMAND</v>
          </cell>
        </row>
        <row r="595">
          <cell r="A595" t="str">
            <v>SP19_FREEDEMAND</v>
          </cell>
        </row>
        <row r="596">
          <cell r="A596" t="str">
            <v>SP19_FREEDEMAND</v>
          </cell>
        </row>
        <row r="597">
          <cell r="A597" t="str">
            <v>SP19_FREEDEMAND</v>
          </cell>
        </row>
        <row r="598">
          <cell r="A598" t="str">
            <v>SP19_FREEDEMAND</v>
          </cell>
        </row>
        <row r="599">
          <cell r="A599" t="str">
            <v>SP19_FREEDEMAND</v>
          </cell>
        </row>
        <row r="600">
          <cell r="A600" t="str">
            <v>SP19_FREEDEMAND</v>
          </cell>
        </row>
        <row r="601">
          <cell r="A601" t="str">
            <v>SP19_FREEDEMAND</v>
          </cell>
        </row>
        <row r="602">
          <cell r="A602" t="str">
            <v>SP19_FREEDEMAND</v>
          </cell>
        </row>
        <row r="603">
          <cell r="A603" t="str">
            <v>SP19_FREEDEMAND</v>
          </cell>
        </row>
        <row r="604">
          <cell r="A604" t="str">
            <v>SP19_FREEDEMAND</v>
          </cell>
        </row>
        <row r="605">
          <cell r="A605" t="str">
            <v>SP19_FREEDEMAND</v>
          </cell>
        </row>
        <row r="606">
          <cell r="A606" t="str">
            <v>SP19_FREEDEMAND</v>
          </cell>
        </row>
        <row r="607">
          <cell r="A607" t="str">
            <v>SP19_FREEDEMAND</v>
          </cell>
        </row>
        <row r="608">
          <cell r="A608" t="str">
            <v>SP19_FREEDEMAND</v>
          </cell>
        </row>
        <row r="609">
          <cell r="A609" t="str">
            <v>SP19_FREEDEMAND</v>
          </cell>
        </row>
        <row r="610">
          <cell r="A610" t="str">
            <v>SP19_FREEDEMAND</v>
          </cell>
        </row>
        <row r="611">
          <cell r="A611" t="str">
            <v>SP19_FREEDEMAND</v>
          </cell>
        </row>
        <row r="612">
          <cell r="A612" t="str">
            <v>SP19_FREEDEMAND</v>
          </cell>
        </row>
        <row r="613">
          <cell r="A613" t="str">
            <v>SP19_FREEDEMAND</v>
          </cell>
        </row>
        <row r="614">
          <cell r="A614" t="str">
            <v>SP19_FREEDEMAND</v>
          </cell>
        </row>
        <row r="615">
          <cell r="A615" t="str">
            <v>SP19_FREEDEMAND</v>
          </cell>
        </row>
        <row r="616">
          <cell r="A616" t="str">
            <v>SP19_FREEDEMAND</v>
          </cell>
        </row>
        <row r="617">
          <cell r="A617" t="str">
            <v>SP19_FREEDEMAND</v>
          </cell>
        </row>
        <row r="618">
          <cell r="A618" t="str">
            <v>SP19_FREEDEMAND</v>
          </cell>
        </row>
        <row r="619">
          <cell r="A619" t="str">
            <v>SP19_FREEDEMAND</v>
          </cell>
        </row>
        <row r="620">
          <cell r="A620" t="str">
            <v>SP19_FREEDEMAND</v>
          </cell>
        </row>
        <row r="621">
          <cell r="A621" t="str">
            <v>SP19_FREEDEMAND</v>
          </cell>
        </row>
        <row r="622">
          <cell r="A622" t="str">
            <v>SP19_FREEDEMAND</v>
          </cell>
        </row>
        <row r="623">
          <cell r="A623" t="str">
            <v>SP19_FREEDEMAND</v>
          </cell>
        </row>
        <row r="624">
          <cell r="A624" t="str">
            <v>SP19_FREEDEMAND</v>
          </cell>
        </row>
        <row r="625">
          <cell r="A625" t="str">
            <v>SP19_FREEDEMAND</v>
          </cell>
        </row>
        <row r="626">
          <cell r="A626" t="str">
            <v>SP19_FREEDEMAND</v>
          </cell>
        </row>
        <row r="627">
          <cell r="A627" t="str">
            <v>SP19_FREEDEMAND</v>
          </cell>
        </row>
        <row r="628">
          <cell r="A628" t="str">
            <v>SP19_FREEDEMAND</v>
          </cell>
        </row>
        <row r="629">
          <cell r="A629" t="str">
            <v>SP19_FREEDEMAND</v>
          </cell>
        </row>
        <row r="630">
          <cell r="A630" t="str">
            <v>SP19_FREEDEMAND</v>
          </cell>
        </row>
        <row r="631">
          <cell r="A631" t="str">
            <v>SP19_FREEDEMAND</v>
          </cell>
        </row>
        <row r="632">
          <cell r="A632" t="str">
            <v>SP19_FREEDEMAND</v>
          </cell>
        </row>
        <row r="633">
          <cell r="A633" t="str">
            <v>SP19_FREEDEMAND</v>
          </cell>
        </row>
        <row r="634">
          <cell r="A634" t="str">
            <v>SP19_FREEDEMAND</v>
          </cell>
        </row>
        <row r="635">
          <cell r="A635" t="str">
            <v>SP19_FREEDEMAND</v>
          </cell>
        </row>
        <row r="636">
          <cell r="A636" t="str">
            <v>SP19_FREEDEMAND</v>
          </cell>
        </row>
        <row r="637">
          <cell r="A637" t="str">
            <v>SP19_FREEDEMAND</v>
          </cell>
        </row>
        <row r="638">
          <cell r="A638" t="str">
            <v>SP19_FREEDEMAND</v>
          </cell>
        </row>
        <row r="639">
          <cell r="A639" t="str">
            <v>SP19_FREEDEMAND</v>
          </cell>
        </row>
        <row r="640">
          <cell r="A640" t="str">
            <v>SP19_FREEDEMAND</v>
          </cell>
        </row>
        <row r="641">
          <cell r="A641" t="str">
            <v>SP19_FREEDEMAND</v>
          </cell>
        </row>
        <row r="642">
          <cell r="A642" t="str">
            <v>SP19_FREEDEMAND</v>
          </cell>
        </row>
        <row r="643">
          <cell r="A643" t="str">
            <v>SP19_FREEDEMAND</v>
          </cell>
        </row>
        <row r="644">
          <cell r="A644" t="str">
            <v>SP19_FREEDEMAND</v>
          </cell>
        </row>
        <row r="645">
          <cell r="A645" t="str">
            <v>SP19_FREEDEMAND</v>
          </cell>
        </row>
        <row r="646">
          <cell r="A646" t="str">
            <v>SP19_FREEDEMAND</v>
          </cell>
        </row>
        <row r="647">
          <cell r="A647" t="str">
            <v>SP19_FREEDEMAND</v>
          </cell>
        </row>
        <row r="648">
          <cell r="A648" t="str">
            <v>SP19_FREEDEMAND</v>
          </cell>
        </row>
        <row r="649">
          <cell r="A649" t="str">
            <v>SP19_FREEDEMAND</v>
          </cell>
        </row>
        <row r="650">
          <cell r="A650" t="str">
            <v>SP19_FREEDEMAND</v>
          </cell>
        </row>
        <row r="651">
          <cell r="A651" t="str">
            <v>SP19_FREEDEMAND</v>
          </cell>
        </row>
        <row r="652">
          <cell r="A652" t="str">
            <v>SP19_FREEDEMAND</v>
          </cell>
        </row>
        <row r="653">
          <cell r="A653" t="str">
            <v>SP19_FREEDEMAND</v>
          </cell>
        </row>
        <row r="654">
          <cell r="A654" t="str">
            <v>SP19_FREEDEMAND</v>
          </cell>
        </row>
        <row r="655">
          <cell r="A655" t="str">
            <v>SP19_FREEDEMAND</v>
          </cell>
        </row>
        <row r="656">
          <cell r="A656" t="str">
            <v>SP19_FREEDEMAND</v>
          </cell>
        </row>
        <row r="657">
          <cell r="A657" t="str">
            <v>SP19_FREEDEMAND</v>
          </cell>
        </row>
        <row r="658">
          <cell r="A658" t="str">
            <v>SP19_FREEDEMAND</v>
          </cell>
        </row>
        <row r="659">
          <cell r="A659" t="str">
            <v>SP19_FREEDEMAND</v>
          </cell>
        </row>
        <row r="660">
          <cell r="A660" t="str">
            <v>SP19_FREEDEMAND</v>
          </cell>
        </row>
        <row r="661">
          <cell r="A661" t="str">
            <v>SP19_FREEDEMAND</v>
          </cell>
        </row>
        <row r="662">
          <cell r="A662" t="str">
            <v>SP19_FREEDEMAND</v>
          </cell>
        </row>
        <row r="663">
          <cell r="A663" t="str">
            <v>SP19_FREEDEMAND</v>
          </cell>
        </row>
        <row r="664">
          <cell r="A664" t="str">
            <v>SP19_FREEDEMAND</v>
          </cell>
        </row>
        <row r="665">
          <cell r="A665" t="str">
            <v>SP19_FREEDEMAND</v>
          </cell>
        </row>
        <row r="666">
          <cell r="A666" t="str">
            <v>SP19_FREEDEMAND</v>
          </cell>
        </row>
        <row r="667">
          <cell r="A667" t="str">
            <v>SP19_FREEDEMAND</v>
          </cell>
        </row>
        <row r="668">
          <cell r="A668" t="str">
            <v>SP19_FREEDEMAND</v>
          </cell>
        </row>
        <row r="669">
          <cell r="A669" t="str">
            <v>SP19_FREEDEMAND</v>
          </cell>
        </row>
        <row r="670">
          <cell r="A670" t="str">
            <v>SP19_FREEDEMAND</v>
          </cell>
        </row>
        <row r="671">
          <cell r="A671" t="str">
            <v>SP19_FREEDEMAND</v>
          </cell>
        </row>
        <row r="672">
          <cell r="A672" t="str">
            <v>SP19_FREEDEMAND</v>
          </cell>
        </row>
        <row r="673">
          <cell r="A673" t="str">
            <v>SP19_FREEDEMAND</v>
          </cell>
        </row>
        <row r="674">
          <cell r="A674" t="str">
            <v>SP19_FREEDEMAND</v>
          </cell>
        </row>
        <row r="675">
          <cell r="A675" t="str">
            <v>SP19_FREEDEMAND</v>
          </cell>
        </row>
        <row r="676">
          <cell r="A676" t="str">
            <v>SP19_FREEDEMAND</v>
          </cell>
        </row>
        <row r="677">
          <cell r="A677" t="str">
            <v>SP19_FREEDEMAND</v>
          </cell>
        </row>
        <row r="678">
          <cell r="A678" t="str">
            <v>SP19_FREEDEMAND</v>
          </cell>
        </row>
        <row r="679">
          <cell r="A679" t="str">
            <v>SP19_FREEDEMAND</v>
          </cell>
        </row>
        <row r="680">
          <cell r="A680" t="str">
            <v>SP19_FREEDEMAND</v>
          </cell>
        </row>
        <row r="681">
          <cell r="A681" t="str">
            <v>SP19_FREEDEMAND</v>
          </cell>
        </row>
        <row r="682">
          <cell r="A682" t="str">
            <v>SP19_FREEDEMAND</v>
          </cell>
        </row>
        <row r="683">
          <cell r="A683" t="str">
            <v>SP19_FREEDEMAND</v>
          </cell>
        </row>
        <row r="684">
          <cell r="A684" t="str">
            <v>SP19_FREEDEMAND</v>
          </cell>
        </row>
        <row r="685">
          <cell r="A685" t="str">
            <v>SP19_FREEDEMAND</v>
          </cell>
        </row>
        <row r="686">
          <cell r="A686" t="str">
            <v>SP19_FREEDEMAND</v>
          </cell>
        </row>
        <row r="687">
          <cell r="A687" t="str">
            <v>SP19_FREEDEMAND</v>
          </cell>
        </row>
        <row r="688">
          <cell r="A688" t="str">
            <v>SP19_FREEDEMAND</v>
          </cell>
        </row>
        <row r="689">
          <cell r="A689" t="str">
            <v>SP19_FREEDEMAND</v>
          </cell>
        </row>
        <row r="690">
          <cell r="A690" t="str">
            <v>SP19_FREEDEMAND</v>
          </cell>
        </row>
        <row r="691">
          <cell r="A691" t="str">
            <v>SP19_FREEDEMAND</v>
          </cell>
        </row>
        <row r="692">
          <cell r="A692" t="str">
            <v>SP19_FREEDEMAND</v>
          </cell>
        </row>
        <row r="693">
          <cell r="A693" t="str">
            <v>SP19_FREEDEMAND</v>
          </cell>
        </row>
        <row r="694">
          <cell r="A694" t="str">
            <v>SP19_FREEDEMAND</v>
          </cell>
        </row>
        <row r="695">
          <cell r="A695" t="str">
            <v>SP19_FREEDEMAND</v>
          </cell>
        </row>
        <row r="696">
          <cell r="A696" t="str">
            <v>SP19_FREEDEMAND</v>
          </cell>
        </row>
        <row r="697">
          <cell r="A697" t="str">
            <v>SP19_FREEDEMAND</v>
          </cell>
        </row>
        <row r="698">
          <cell r="A698" t="str">
            <v>SP19_FREEDEMAND</v>
          </cell>
        </row>
        <row r="699">
          <cell r="A699" t="str">
            <v>SP19_FREEDEMAND</v>
          </cell>
        </row>
        <row r="700">
          <cell r="A700" t="str">
            <v>SP19_FREEDEMAND</v>
          </cell>
        </row>
        <row r="701">
          <cell r="A701" t="str">
            <v>SP19_FREEDEMAND</v>
          </cell>
        </row>
        <row r="702">
          <cell r="A702" t="str">
            <v>SP19_FREEDEMAND</v>
          </cell>
        </row>
        <row r="703">
          <cell r="A703" t="str">
            <v>SP19_FREEDEMAND</v>
          </cell>
        </row>
        <row r="704">
          <cell r="A704" t="str">
            <v>SP19_FREEDEMAND</v>
          </cell>
        </row>
        <row r="705">
          <cell r="A705" t="str">
            <v>SP19_FREEDEMAND</v>
          </cell>
        </row>
        <row r="706">
          <cell r="A706" t="str">
            <v>SP19_FREEDEMAND</v>
          </cell>
        </row>
        <row r="707">
          <cell r="A707" t="str">
            <v>SP19_FREEDEMAND</v>
          </cell>
        </row>
        <row r="708">
          <cell r="A708" t="str">
            <v>SP19_FREEDEMAND</v>
          </cell>
        </row>
        <row r="709">
          <cell r="A709" t="str">
            <v>SP19_FREEDEMAND</v>
          </cell>
        </row>
        <row r="710">
          <cell r="A710" t="str">
            <v>SP19_FREEDEMAND</v>
          </cell>
        </row>
        <row r="711">
          <cell r="A711" t="str">
            <v>SP19_FREEDEMAND</v>
          </cell>
        </row>
        <row r="712">
          <cell r="A712" t="str">
            <v>SP19_FREEDEMAND</v>
          </cell>
        </row>
        <row r="713">
          <cell r="A713" t="str">
            <v>SP19_FREEDEMAND</v>
          </cell>
        </row>
        <row r="714">
          <cell r="A714" t="str">
            <v>SP19_FREEDEMAND</v>
          </cell>
        </row>
        <row r="715">
          <cell r="A715" t="str">
            <v>SP19_FREEDEMAND</v>
          </cell>
        </row>
        <row r="716">
          <cell r="A716" t="str">
            <v>SP19_FREEDEMAND</v>
          </cell>
        </row>
        <row r="717">
          <cell r="A717" t="str">
            <v>SP19_FREEDEMAND</v>
          </cell>
        </row>
        <row r="718">
          <cell r="A718" t="str">
            <v>SP19_FREEDEMAND</v>
          </cell>
        </row>
        <row r="719">
          <cell r="A719" t="str">
            <v>SP19_FREEDEMAND</v>
          </cell>
        </row>
        <row r="720">
          <cell r="A720" t="str">
            <v>SP19_FREEDEMAND</v>
          </cell>
        </row>
        <row r="721">
          <cell r="A721" t="str">
            <v>SP19_FREEDEMAND</v>
          </cell>
        </row>
        <row r="722">
          <cell r="A722" t="str">
            <v>SP19_FREEDEMAND</v>
          </cell>
        </row>
        <row r="723">
          <cell r="A723" t="str">
            <v>SP19_FREEDEMAND</v>
          </cell>
        </row>
        <row r="724">
          <cell r="A724" t="str">
            <v>SP19_FREEDEMAND</v>
          </cell>
        </row>
        <row r="725">
          <cell r="A725" t="str">
            <v>SP19_FREEDEMAND</v>
          </cell>
        </row>
        <row r="726">
          <cell r="A726" t="str">
            <v>SP19_FREEDEMAND</v>
          </cell>
        </row>
        <row r="727">
          <cell r="A727" t="str">
            <v>SP19_FREEDEMAND</v>
          </cell>
        </row>
        <row r="728">
          <cell r="A728" t="str">
            <v>SP19_FREEDEMAND</v>
          </cell>
        </row>
        <row r="729">
          <cell r="A729" t="str">
            <v>SP19_FREEDEMAND</v>
          </cell>
        </row>
        <row r="730">
          <cell r="A730" t="str">
            <v>SP19_FREEDEMAND</v>
          </cell>
        </row>
        <row r="731">
          <cell r="A731" t="str">
            <v>SP19_FREEDEMAND</v>
          </cell>
        </row>
        <row r="732">
          <cell r="A732" t="str">
            <v>SP19_FREEDEMAND</v>
          </cell>
        </row>
        <row r="733">
          <cell r="A733" t="str">
            <v>SP19_FREEDEMAND</v>
          </cell>
        </row>
        <row r="734">
          <cell r="A734" t="str">
            <v>SP19_FREEDEMAND</v>
          </cell>
        </row>
        <row r="735">
          <cell r="A735" t="str">
            <v>SP19_FREEDEMAND</v>
          </cell>
        </row>
        <row r="736">
          <cell r="A736" t="str">
            <v>SP19_FREEDEMAND</v>
          </cell>
        </row>
        <row r="737">
          <cell r="A737" t="str">
            <v>SP19_FREEDEMAND</v>
          </cell>
        </row>
        <row r="738">
          <cell r="A738" t="str">
            <v>SP19_FREEDEMAND</v>
          </cell>
        </row>
        <row r="739">
          <cell r="A739" t="str">
            <v>SP19_FREEDEMAND</v>
          </cell>
        </row>
        <row r="740">
          <cell r="A740" t="str">
            <v>SP19_FREEDEMAND</v>
          </cell>
        </row>
        <row r="741">
          <cell r="A741" t="str">
            <v>SP19_FREEDEMAND</v>
          </cell>
        </row>
        <row r="742">
          <cell r="A742" t="str">
            <v>SP19_FREEDEMAND</v>
          </cell>
        </row>
        <row r="743">
          <cell r="A743" t="str">
            <v>SP19_FREEDEMAND</v>
          </cell>
        </row>
        <row r="744">
          <cell r="A744" t="str">
            <v>SP19_FREEDEMAND</v>
          </cell>
        </row>
        <row r="745">
          <cell r="A745" t="str">
            <v>SP19_FREEDEMAND</v>
          </cell>
        </row>
        <row r="746">
          <cell r="A746" t="str">
            <v>SP19_FREEDEMAND</v>
          </cell>
        </row>
        <row r="747">
          <cell r="A747" t="str">
            <v>SP19_FREEDEMAND</v>
          </cell>
        </row>
        <row r="748">
          <cell r="A748" t="str">
            <v>SP19_FREEDEMAND</v>
          </cell>
        </row>
        <row r="749">
          <cell r="A749" t="str">
            <v>SP19_FREEDEMAND</v>
          </cell>
        </row>
        <row r="750">
          <cell r="A750" t="str">
            <v>SP19_FREEDEMAND</v>
          </cell>
        </row>
        <row r="751">
          <cell r="A751" t="str">
            <v>SP19_FREEDEMAND</v>
          </cell>
        </row>
        <row r="752">
          <cell r="A752" t="str">
            <v>SP19_FREEDEMAND</v>
          </cell>
        </row>
        <row r="753">
          <cell r="A753" t="str">
            <v>SP19_FREEDEMAND</v>
          </cell>
        </row>
        <row r="754">
          <cell r="A754" t="str">
            <v>SP19_FREEDEMAND</v>
          </cell>
        </row>
        <row r="755">
          <cell r="A755" t="str">
            <v>SP19_FREEDEMAND</v>
          </cell>
        </row>
        <row r="756">
          <cell r="A756" t="str">
            <v>SP19_FREEDEMAND</v>
          </cell>
        </row>
        <row r="757">
          <cell r="A757" t="str">
            <v>SP19_FREEDEMAND</v>
          </cell>
        </row>
        <row r="758">
          <cell r="A758" t="str">
            <v>SP19_FREEDEMAND</v>
          </cell>
        </row>
        <row r="759">
          <cell r="A759" t="str">
            <v>SP19_FREEDEMAND</v>
          </cell>
        </row>
        <row r="760">
          <cell r="A760" t="str">
            <v>SP19_FREEDEMAND</v>
          </cell>
        </row>
        <row r="761">
          <cell r="A761" t="str">
            <v>SP19_FREEDEMAND</v>
          </cell>
        </row>
        <row r="762">
          <cell r="A762" t="str">
            <v>SP19_FREEDEMAND</v>
          </cell>
        </row>
        <row r="763">
          <cell r="A763" t="str">
            <v>SP19_FREEDEMAND</v>
          </cell>
        </row>
        <row r="764">
          <cell r="A764" t="str">
            <v>SP19_FREEDEMAND</v>
          </cell>
        </row>
        <row r="765">
          <cell r="A765" t="str">
            <v>SP19_FREEDEMAND</v>
          </cell>
        </row>
        <row r="766">
          <cell r="A766" t="str">
            <v>SP19_FREEDEMAND</v>
          </cell>
        </row>
        <row r="767">
          <cell r="A767" t="str">
            <v>SP19_FREEDEMAND</v>
          </cell>
        </row>
        <row r="768">
          <cell r="A768" t="str">
            <v>SP19_FREEDEMAND</v>
          </cell>
        </row>
        <row r="769">
          <cell r="A769" t="str">
            <v>SP19_FREEDEMAND</v>
          </cell>
        </row>
        <row r="770">
          <cell r="A770" t="str">
            <v>SP19_FREEDEMAND</v>
          </cell>
        </row>
        <row r="771">
          <cell r="A771" t="str">
            <v>SP19_FREEDEMAND</v>
          </cell>
        </row>
        <row r="772">
          <cell r="A772" t="str">
            <v>SP19_FREEDEMAND</v>
          </cell>
        </row>
        <row r="773">
          <cell r="A773" t="str">
            <v>SP19_FREEDEMAND</v>
          </cell>
        </row>
        <row r="774">
          <cell r="A774" t="str">
            <v>SP19_FREEDEMAND</v>
          </cell>
        </row>
        <row r="775">
          <cell r="A775" t="str">
            <v>SP19_FREEDEMAND</v>
          </cell>
        </row>
        <row r="776">
          <cell r="A776" t="str">
            <v>SP19_FREEDEMAND</v>
          </cell>
        </row>
        <row r="777">
          <cell r="A777" t="str">
            <v>SP19_FREEDEMAND</v>
          </cell>
        </row>
        <row r="778">
          <cell r="A778" t="str">
            <v>SP19_FREEDEMAND</v>
          </cell>
        </row>
        <row r="779">
          <cell r="A779" t="str">
            <v>SP19_FREEDEMAND</v>
          </cell>
        </row>
        <row r="780">
          <cell r="A780" t="str">
            <v>SP19_FREEDEMAND</v>
          </cell>
        </row>
        <row r="781">
          <cell r="A781" t="str">
            <v>SP19_FREEDEMAND</v>
          </cell>
        </row>
        <row r="782">
          <cell r="A782" t="str">
            <v>SP19_FREEDEMAND</v>
          </cell>
        </row>
        <row r="783">
          <cell r="A783" t="str">
            <v>SP19_FREEDEMAND</v>
          </cell>
        </row>
        <row r="784">
          <cell r="A784" t="str">
            <v>SP19_FREEDEMAND</v>
          </cell>
        </row>
        <row r="785">
          <cell r="A785" t="str">
            <v>SP19_FREEDEMAND</v>
          </cell>
        </row>
        <row r="786">
          <cell r="A786" t="str">
            <v>SP19_FREEDEMAND</v>
          </cell>
        </row>
        <row r="787">
          <cell r="A787" t="str">
            <v>SP19_FREEDEMAND</v>
          </cell>
        </row>
        <row r="788">
          <cell r="A788" t="str">
            <v>SP19_FREEDEMAND</v>
          </cell>
        </row>
        <row r="789">
          <cell r="A789" t="str">
            <v>SP19_FREEDEMAND</v>
          </cell>
        </row>
        <row r="790">
          <cell r="A790" t="str">
            <v>SP19_FREEDEMAND</v>
          </cell>
        </row>
        <row r="791">
          <cell r="A791" t="str">
            <v>SP19_FREEDEMAND</v>
          </cell>
        </row>
        <row r="792">
          <cell r="A792" t="str">
            <v>SP19_FREEDEMAND</v>
          </cell>
        </row>
        <row r="793">
          <cell r="A793" t="str">
            <v>SP19_FREEDEMAND</v>
          </cell>
        </row>
        <row r="794">
          <cell r="A794" t="str">
            <v>SP19_FREEDEMAND</v>
          </cell>
        </row>
        <row r="795">
          <cell r="A795" t="str">
            <v>SP19_FREEDEMAND</v>
          </cell>
        </row>
        <row r="796">
          <cell r="A796" t="str">
            <v>SP19_FREEDEMAND</v>
          </cell>
        </row>
        <row r="797">
          <cell r="A797" t="str">
            <v>SP19_FREEDEMAND</v>
          </cell>
        </row>
        <row r="798">
          <cell r="A798" t="str">
            <v>SP19_FREEDEMAND</v>
          </cell>
        </row>
        <row r="799">
          <cell r="A799" t="str">
            <v>SP19_FREEDEMAND</v>
          </cell>
        </row>
        <row r="800">
          <cell r="A800" t="str">
            <v>SP19_FREEDEMAND</v>
          </cell>
        </row>
        <row r="801">
          <cell r="A801" t="str">
            <v>SP19_FREEDEMAND</v>
          </cell>
        </row>
        <row r="802">
          <cell r="A802" t="str">
            <v>SP19_FREEDEMAND</v>
          </cell>
        </row>
        <row r="803">
          <cell r="A803" t="str">
            <v>SP19_FREEDEMAND</v>
          </cell>
        </row>
        <row r="804">
          <cell r="A804" t="str">
            <v>SP19_FREEDEMAND</v>
          </cell>
        </row>
        <row r="805">
          <cell r="A805" t="str">
            <v>SP19_FREEDEMAND</v>
          </cell>
        </row>
        <row r="806">
          <cell r="A806" t="str">
            <v>SP19_FREEDEMAND</v>
          </cell>
        </row>
        <row r="807">
          <cell r="A807" t="str">
            <v>SP19_FREEDEMAND</v>
          </cell>
        </row>
        <row r="808">
          <cell r="A808" t="str">
            <v>SP19_FREEDEMAND</v>
          </cell>
        </row>
        <row r="809">
          <cell r="A809" t="str">
            <v>SP19_FREEDEMAND</v>
          </cell>
        </row>
        <row r="810">
          <cell r="A810" t="str">
            <v>SP19_FREEDEMAND</v>
          </cell>
        </row>
        <row r="811">
          <cell r="A811" t="str">
            <v>SP19_FREEDEMAND</v>
          </cell>
        </row>
        <row r="812">
          <cell r="A812" t="str">
            <v>SP19_FREEDEMAND</v>
          </cell>
        </row>
        <row r="813">
          <cell r="A813" t="str">
            <v>SP19_FREEDEMAND</v>
          </cell>
        </row>
        <row r="814">
          <cell r="A814" t="str">
            <v>SP19_FREEDEMAND</v>
          </cell>
        </row>
        <row r="815">
          <cell r="A815" t="str">
            <v>SP19_FREEDEMAND</v>
          </cell>
        </row>
        <row r="816">
          <cell r="A816" t="str">
            <v>SP19_FREEDEMAND</v>
          </cell>
        </row>
        <row r="817">
          <cell r="A817" t="str">
            <v>SP19_FREEDEMAND</v>
          </cell>
        </row>
        <row r="818">
          <cell r="A818" t="str">
            <v>SP19_FREEDEMAND</v>
          </cell>
        </row>
        <row r="819">
          <cell r="A819" t="str">
            <v>SP19_FREEDEMAND</v>
          </cell>
        </row>
        <row r="820">
          <cell r="A820" t="str">
            <v>SP19_FREEDEMAND</v>
          </cell>
        </row>
        <row r="821">
          <cell r="A821" t="str">
            <v>SP19_FREEDEMAND</v>
          </cell>
        </row>
        <row r="822">
          <cell r="A822" t="str">
            <v>SP19_FREEDEMAND</v>
          </cell>
        </row>
        <row r="823">
          <cell r="A823" t="str">
            <v>SP19_FREEDEMAND</v>
          </cell>
        </row>
        <row r="824">
          <cell r="A824" t="str">
            <v>SP19_FREEDEMAND</v>
          </cell>
        </row>
        <row r="825">
          <cell r="A825" t="str">
            <v>SP19_FREEDEMAND</v>
          </cell>
        </row>
        <row r="826">
          <cell r="A826" t="str">
            <v>SP19_FREEDEMAND</v>
          </cell>
        </row>
        <row r="827">
          <cell r="A827" t="str">
            <v>SP19_FREEDEMAND</v>
          </cell>
        </row>
        <row r="828">
          <cell r="A828" t="str">
            <v>SP19_FREEDEMAND</v>
          </cell>
        </row>
        <row r="829">
          <cell r="A829" t="str">
            <v>SP19_FREEDEMAND</v>
          </cell>
        </row>
        <row r="830">
          <cell r="A830" t="str">
            <v>SP19_FREEDEMAND</v>
          </cell>
        </row>
        <row r="831">
          <cell r="A831" t="str">
            <v>SP19_FREEDEMAND</v>
          </cell>
        </row>
        <row r="832">
          <cell r="A832" t="str">
            <v>SP19_FREEDEMAND</v>
          </cell>
        </row>
        <row r="833">
          <cell r="A833" t="str">
            <v>SP19_FREEDEMAND</v>
          </cell>
        </row>
        <row r="834">
          <cell r="A834" t="str">
            <v>SP19_FREEDEMAND</v>
          </cell>
        </row>
        <row r="835">
          <cell r="A835" t="str">
            <v>SP19_FREEDEMAND</v>
          </cell>
        </row>
        <row r="836">
          <cell r="A836" t="str">
            <v>SP19_FREEDEMAND</v>
          </cell>
        </row>
        <row r="837">
          <cell r="A837" t="str">
            <v>SP19_FREEDEMAND</v>
          </cell>
        </row>
        <row r="838">
          <cell r="A838" t="str">
            <v>SP19_FREEDEMAND</v>
          </cell>
        </row>
        <row r="839">
          <cell r="A839" t="str">
            <v>SP19_FREEDEMAND</v>
          </cell>
        </row>
        <row r="840">
          <cell r="A840" t="str">
            <v>SP19_FREEDEMAND</v>
          </cell>
        </row>
        <row r="841">
          <cell r="A841" t="str">
            <v>SP19_FREEDEMAND</v>
          </cell>
        </row>
        <row r="842">
          <cell r="A842" t="str">
            <v>SP19_FREEDEMAND</v>
          </cell>
        </row>
        <row r="843">
          <cell r="A843" t="str">
            <v>SP19_FREEDEMAND</v>
          </cell>
        </row>
        <row r="844">
          <cell r="A844" t="str">
            <v>SP19_FREEDEMAND</v>
          </cell>
        </row>
        <row r="845">
          <cell r="A845" t="str">
            <v>SP19_FREEDEMAND</v>
          </cell>
        </row>
        <row r="846">
          <cell r="A846" t="str">
            <v>SP19_FREEDEMAND</v>
          </cell>
        </row>
        <row r="847">
          <cell r="A847" t="str">
            <v>SP19_FREEDEMAND</v>
          </cell>
        </row>
        <row r="848">
          <cell r="A848" t="str">
            <v>SP19_FREEDEMAND</v>
          </cell>
        </row>
        <row r="849">
          <cell r="A849" t="str">
            <v>SP19_FREEDEMAND</v>
          </cell>
        </row>
        <row r="850">
          <cell r="A850" t="str">
            <v>SP19_FREEDEMAND</v>
          </cell>
        </row>
        <row r="851">
          <cell r="A851" t="str">
            <v>SP19_FREEDEMAND</v>
          </cell>
        </row>
        <row r="852">
          <cell r="A852" t="str">
            <v>SP19_FREEDEMAND</v>
          </cell>
        </row>
        <row r="853">
          <cell r="A853" t="str">
            <v>SP19_FREEDEMAND</v>
          </cell>
        </row>
        <row r="854">
          <cell r="A854" t="str">
            <v>SP19_FREEDEMAND</v>
          </cell>
        </row>
        <row r="855">
          <cell r="A855" t="str">
            <v>SP19_FREEDEMAND</v>
          </cell>
        </row>
        <row r="856">
          <cell r="A856" t="str">
            <v>SP19_FREEDEMAND</v>
          </cell>
        </row>
        <row r="857">
          <cell r="A857" t="str">
            <v>SP19_FREEDEMAND</v>
          </cell>
        </row>
        <row r="858">
          <cell r="A858" t="str">
            <v>SP19_FREEDEMAND</v>
          </cell>
        </row>
        <row r="859">
          <cell r="A859" t="str">
            <v>SP19_FREEDEMAND</v>
          </cell>
        </row>
        <row r="860">
          <cell r="A860" t="str">
            <v>SP19_FREEDEMAND</v>
          </cell>
        </row>
        <row r="861">
          <cell r="A861" t="str">
            <v>SP19_FREEDEMAND</v>
          </cell>
        </row>
        <row r="862">
          <cell r="A862" t="str">
            <v>SP19_FREEDEMAND</v>
          </cell>
        </row>
        <row r="863">
          <cell r="A863" t="str">
            <v>SP19_FREEDEMAND</v>
          </cell>
        </row>
        <row r="864">
          <cell r="A864" t="str">
            <v>SP19_FREEDEMAND</v>
          </cell>
        </row>
        <row r="865">
          <cell r="A865" t="str">
            <v>SP19_FREEDEMAND</v>
          </cell>
        </row>
        <row r="866">
          <cell r="A866" t="str">
            <v>SP19_FREEDEMAND</v>
          </cell>
        </row>
        <row r="867">
          <cell r="A867" t="str">
            <v>SP19_FREEDEMAND</v>
          </cell>
        </row>
        <row r="868">
          <cell r="A868" t="str">
            <v>SP19_FREEDEMAND</v>
          </cell>
        </row>
        <row r="869">
          <cell r="A869" t="str">
            <v>SP19_FREEDEMAND</v>
          </cell>
        </row>
        <row r="870">
          <cell r="A870" t="str">
            <v>SP19_FREEDEMAND</v>
          </cell>
        </row>
        <row r="871">
          <cell r="A871" t="str">
            <v>SP19_FREEDEMAND</v>
          </cell>
        </row>
        <row r="872">
          <cell r="A872" t="str">
            <v>SP19_FREEDEMAND</v>
          </cell>
        </row>
        <row r="873">
          <cell r="A873" t="str">
            <v>SP19_FREEDEMAND</v>
          </cell>
        </row>
        <row r="874">
          <cell r="A874" t="str">
            <v>SP19_FREEDEMAND</v>
          </cell>
        </row>
        <row r="875">
          <cell r="A875" t="str">
            <v>SP19_FREEDEMAND</v>
          </cell>
        </row>
        <row r="876">
          <cell r="A876" t="str">
            <v>SP19_FREEDEMAND</v>
          </cell>
        </row>
        <row r="877">
          <cell r="A877" t="str">
            <v>SP19_FREEDEMAND</v>
          </cell>
        </row>
        <row r="878">
          <cell r="A878" t="str">
            <v>SP19_FREEDEMAND</v>
          </cell>
        </row>
        <row r="879">
          <cell r="A879" t="str">
            <v>SP19_FREEDEMAND</v>
          </cell>
        </row>
        <row r="880">
          <cell r="A880" t="str">
            <v>SP19_FREEDEMAND</v>
          </cell>
        </row>
        <row r="881">
          <cell r="A881" t="str">
            <v>SP19_FREEDEMAND</v>
          </cell>
        </row>
        <row r="882">
          <cell r="A882" t="str">
            <v>SP19_FREEDEMAND</v>
          </cell>
        </row>
        <row r="883">
          <cell r="A883" t="str">
            <v>SP19_FREEDEMAND</v>
          </cell>
        </row>
        <row r="884">
          <cell r="A884" t="str">
            <v>SP19_FREEDEMAND</v>
          </cell>
        </row>
        <row r="885">
          <cell r="A885" t="str">
            <v>SP19_FREEDEMAND</v>
          </cell>
        </row>
        <row r="886">
          <cell r="A886" t="str">
            <v>SP19_FREEDEMAND</v>
          </cell>
        </row>
        <row r="887">
          <cell r="A887" t="str">
            <v>SP19_FREEDEMAND</v>
          </cell>
        </row>
        <row r="888">
          <cell r="A888" t="str">
            <v>SP19_FREEDEMAND</v>
          </cell>
        </row>
        <row r="889">
          <cell r="A889" t="str">
            <v>SP19_FREEDEMAND</v>
          </cell>
        </row>
        <row r="890">
          <cell r="A890" t="str">
            <v>SP19_FREEDEMAND</v>
          </cell>
        </row>
        <row r="891">
          <cell r="A891" t="str">
            <v>SP19_FREEDEMAND</v>
          </cell>
        </row>
        <row r="892">
          <cell r="A892" t="str">
            <v>SP19_FREEDEMAND</v>
          </cell>
        </row>
        <row r="893">
          <cell r="A893" t="str">
            <v>SP19_FREEDEMAND</v>
          </cell>
        </row>
        <row r="894">
          <cell r="A894" t="str">
            <v>SP19_FREEDEMAND</v>
          </cell>
        </row>
        <row r="895">
          <cell r="A895" t="str">
            <v>SP19_FREEDEMAND</v>
          </cell>
        </row>
        <row r="896">
          <cell r="A896" t="str">
            <v>SP19_FREEDEMAND</v>
          </cell>
        </row>
        <row r="897">
          <cell r="A897" t="str">
            <v>SP19_FREEDEMAND</v>
          </cell>
        </row>
        <row r="898">
          <cell r="A898" t="str">
            <v>SP19_FREEDEMAND</v>
          </cell>
        </row>
        <row r="899">
          <cell r="A899" t="str">
            <v>SP19_FREEDEMAND</v>
          </cell>
        </row>
        <row r="900">
          <cell r="A900" t="str">
            <v>SP19_FREEDEMAND</v>
          </cell>
        </row>
        <row r="901">
          <cell r="A901" t="str">
            <v>SP19_FREEDEMAND</v>
          </cell>
        </row>
        <row r="902">
          <cell r="A902" t="str">
            <v>SP19_FREEDEMAND</v>
          </cell>
        </row>
        <row r="903">
          <cell r="A903" t="str">
            <v>SP19_FREEDEMAND</v>
          </cell>
        </row>
        <row r="904">
          <cell r="A904" t="str">
            <v>SP19_FREEDEMAND</v>
          </cell>
        </row>
        <row r="905">
          <cell r="A905" t="str">
            <v>SP19_FREEDEMAND</v>
          </cell>
        </row>
        <row r="906">
          <cell r="A906" t="str">
            <v>SP19_FREEDEMAND</v>
          </cell>
        </row>
        <row r="907">
          <cell r="A907" t="str">
            <v>SP19_FREEDEMAND</v>
          </cell>
        </row>
        <row r="908">
          <cell r="A908" t="str">
            <v>SP19_FREEDEMAND</v>
          </cell>
        </row>
        <row r="909">
          <cell r="A909" t="str">
            <v>SP19_FREEDEMAND</v>
          </cell>
        </row>
        <row r="910">
          <cell r="A910" t="str">
            <v>SP19_FREEDEMAND</v>
          </cell>
        </row>
        <row r="911">
          <cell r="A911" t="str">
            <v>SP19_FREEDEMAND</v>
          </cell>
        </row>
        <row r="912">
          <cell r="A912" t="str">
            <v>SP19_FREEDEMAND</v>
          </cell>
        </row>
        <row r="913">
          <cell r="A913" t="str">
            <v>SP19_FREEDEMAND</v>
          </cell>
        </row>
        <row r="914">
          <cell r="A914" t="str">
            <v>SP19_FREEDEMAND</v>
          </cell>
        </row>
        <row r="915">
          <cell r="A915" t="str">
            <v>SP19_FREEDEMAND</v>
          </cell>
        </row>
        <row r="916">
          <cell r="A916" t="str">
            <v>SP19_FREEDEMAND</v>
          </cell>
        </row>
        <row r="917">
          <cell r="A917" t="str">
            <v>SP19_FREEDEMAND</v>
          </cell>
        </row>
        <row r="918">
          <cell r="A918" t="str">
            <v>SP19_FREEDEMAND</v>
          </cell>
        </row>
        <row r="919">
          <cell r="A919" t="str">
            <v>SP19_FREEDEMAND</v>
          </cell>
        </row>
        <row r="920">
          <cell r="A920" t="str">
            <v>SP19_FREEDEMAND</v>
          </cell>
        </row>
        <row r="921">
          <cell r="A921" t="str">
            <v>SP19_FREEDEMAND</v>
          </cell>
        </row>
        <row r="922">
          <cell r="A922" t="str">
            <v>SP19_FREEDEMAND</v>
          </cell>
        </row>
        <row r="923">
          <cell r="A923" t="str">
            <v>SP19_FREEDEMAND</v>
          </cell>
        </row>
        <row r="924">
          <cell r="A924" t="str">
            <v>SP19_FREEDEMAND</v>
          </cell>
        </row>
        <row r="925">
          <cell r="A925" t="str">
            <v>SP19_FREEDEMAND</v>
          </cell>
        </row>
        <row r="926">
          <cell r="A926" t="str">
            <v>SP19_FREEDEMAND</v>
          </cell>
        </row>
        <row r="927">
          <cell r="A927" t="str">
            <v>SP19_FREEDEMAND</v>
          </cell>
        </row>
        <row r="928">
          <cell r="A928" t="str">
            <v>SP19_FREEDEMAND</v>
          </cell>
        </row>
        <row r="929">
          <cell r="A929" t="str">
            <v>SP19_FREEDEMAND</v>
          </cell>
        </row>
        <row r="930">
          <cell r="A930" t="str">
            <v>SP19_FREEDEMAND</v>
          </cell>
        </row>
        <row r="931">
          <cell r="A931" t="str">
            <v>SP19_FREEDEMAND</v>
          </cell>
        </row>
        <row r="932">
          <cell r="A932" t="str">
            <v>SP19_FREEDEMAND</v>
          </cell>
        </row>
        <row r="933">
          <cell r="A933" t="str">
            <v>SP19_FREEDEMAND</v>
          </cell>
        </row>
        <row r="934">
          <cell r="A934" t="str">
            <v>SP19_FREEDEMAND</v>
          </cell>
        </row>
        <row r="935">
          <cell r="A935" t="str">
            <v>SP19_FREEDEMAND</v>
          </cell>
        </row>
        <row r="936">
          <cell r="A936" t="str">
            <v>SP19_FREEDEMAND</v>
          </cell>
        </row>
        <row r="937">
          <cell r="A937" t="str">
            <v>SP19_FREEDEMAND</v>
          </cell>
        </row>
        <row r="938">
          <cell r="A938" t="str">
            <v>SP19_FREEDEMAND</v>
          </cell>
        </row>
        <row r="939">
          <cell r="A939" t="str">
            <v>SP19_FREEDEMAND</v>
          </cell>
        </row>
        <row r="940">
          <cell r="A940" t="str">
            <v>SP19_FREEDEMAND</v>
          </cell>
        </row>
        <row r="941">
          <cell r="A941" t="str">
            <v>SP19_FREEDEMAND</v>
          </cell>
        </row>
        <row r="942">
          <cell r="A942" t="str">
            <v>SP19_FREEDEMAND</v>
          </cell>
        </row>
        <row r="943">
          <cell r="A943" t="str">
            <v>SP19_FREEDEMAND</v>
          </cell>
        </row>
        <row r="944">
          <cell r="A944" t="str">
            <v>SP19_FREEDEMAND</v>
          </cell>
        </row>
        <row r="945">
          <cell r="A945" t="str">
            <v>SP19_FREEDEMAND</v>
          </cell>
        </row>
        <row r="946">
          <cell r="A946" t="str">
            <v>SP19_FREEDEMAND</v>
          </cell>
        </row>
        <row r="947">
          <cell r="A947" t="str">
            <v>SP19_FREEDEMAND</v>
          </cell>
        </row>
        <row r="948">
          <cell r="A948" t="str">
            <v>SP19_FREEDEMAND</v>
          </cell>
        </row>
        <row r="949">
          <cell r="A949" t="str">
            <v>SP19_FREEDEMAND</v>
          </cell>
        </row>
        <row r="950">
          <cell r="A950" t="str">
            <v>SP19_FREEDEMAND</v>
          </cell>
        </row>
        <row r="951">
          <cell r="A951" t="str">
            <v>SP19_FREEDEMAND</v>
          </cell>
        </row>
        <row r="952">
          <cell r="A952" t="str">
            <v>SP19_FREEDEMAND</v>
          </cell>
        </row>
        <row r="953">
          <cell r="A953" t="str">
            <v>SP19_FREEDEMAND</v>
          </cell>
        </row>
        <row r="954">
          <cell r="A954" t="str">
            <v>SP19_FREEDEMAND</v>
          </cell>
        </row>
        <row r="955">
          <cell r="A955" t="str">
            <v>SP19_FREEDEMAND</v>
          </cell>
        </row>
        <row r="956">
          <cell r="A956" t="str">
            <v>SP19_FREEDEMAND</v>
          </cell>
        </row>
        <row r="957">
          <cell r="A957" t="str">
            <v>SP19_FREEDEMAND</v>
          </cell>
        </row>
        <row r="958">
          <cell r="A958" t="str">
            <v>SP19_FREEDEMAND</v>
          </cell>
        </row>
        <row r="959">
          <cell r="A959" t="str">
            <v>SP19_FREEDEMAND</v>
          </cell>
        </row>
        <row r="960">
          <cell r="A960" t="str">
            <v>SP19_FREEDEMAND</v>
          </cell>
        </row>
        <row r="961">
          <cell r="A961" t="str">
            <v>SP19_FREEDEMAND</v>
          </cell>
        </row>
        <row r="962">
          <cell r="A962" t="str">
            <v>SP19_FREEDEMAND</v>
          </cell>
        </row>
        <row r="963">
          <cell r="A963" t="str">
            <v>SP19_FREEDEMAND</v>
          </cell>
        </row>
        <row r="964">
          <cell r="A964" t="str">
            <v>SP19_FREEDEMAND</v>
          </cell>
        </row>
        <row r="965">
          <cell r="A965" t="str">
            <v>SP19_FREEDEMAND</v>
          </cell>
        </row>
        <row r="966">
          <cell r="A966" t="str">
            <v>SP19_FREEDEMAND</v>
          </cell>
        </row>
        <row r="967">
          <cell r="A967" t="str">
            <v>SP19_FREEDEMAND</v>
          </cell>
        </row>
        <row r="968">
          <cell r="A968" t="str">
            <v>SP19_FREEDEMAND</v>
          </cell>
        </row>
        <row r="969">
          <cell r="A969" t="str">
            <v>SP19_FREEDEMAND</v>
          </cell>
        </row>
        <row r="970">
          <cell r="A970" t="str">
            <v>SP19_FREEDEMAND</v>
          </cell>
        </row>
        <row r="971">
          <cell r="A971" t="str">
            <v>SP19_FREEDEMAND</v>
          </cell>
        </row>
        <row r="972">
          <cell r="A972" t="str">
            <v>SP19_FREEDEMAND</v>
          </cell>
        </row>
        <row r="973">
          <cell r="A973" t="str">
            <v>SP19_FREEDEMAND</v>
          </cell>
        </row>
        <row r="974">
          <cell r="A974" t="str">
            <v>SP19_FREEDEMAND</v>
          </cell>
        </row>
        <row r="975">
          <cell r="A975" t="str">
            <v>SP19_FREEDEMAND</v>
          </cell>
        </row>
        <row r="976">
          <cell r="A976" t="str">
            <v>SP19_FREEDEMAND</v>
          </cell>
        </row>
        <row r="977">
          <cell r="A977" t="str">
            <v>SP19_FREEDEMAND</v>
          </cell>
        </row>
        <row r="978">
          <cell r="A978" t="str">
            <v>SP19_FREEDEMAND</v>
          </cell>
        </row>
        <row r="979">
          <cell r="A979" t="str">
            <v>SP19_FREEDEMAND</v>
          </cell>
        </row>
        <row r="980">
          <cell r="A980" t="str">
            <v>SP19_FREEDEMAND</v>
          </cell>
        </row>
        <row r="981">
          <cell r="A981" t="str">
            <v>SP19_FREEDEMAND</v>
          </cell>
        </row>
        <row r="982">
          <cell r="A982" t="str">
            <v>SP19_FREEDEMAND</v>
          </cell>
        </row>
        <row r="983">
          <cell r="A983" t="str">
            <v>SP19_FREEDEMAND</v>
          </cell>
        </row>
        <row r="984">
          <cell r="A984" t="str">
            <v>SP19_FREEDEMAND</v>
          </cell>
        </row>
        <row r="985">
          <cell r="A985" t="str">
            <v>SP19_FREEDEMAND</v>
          </cell>
        </row>
        <row r="986">
          <cell r="A986" t="str">
            <v>SP19_FREEDEMAND</v>
          </cell>
        </row>
        <row r="987">
          <cell r="A987" t="str">
            <v>SP19_FREEDEMAND</v>
          </cell>
        </row>
        <row r="988">
          <cell r="A988" t="str">
            <v>SP19_FREEDEMAND</v>
          </cell>
        </row>
        <row r="989">
          <cell r="A989" t="str">
            <v>SP19_FREEDEMAND</v>
          </cell>
        </row>
        <row r="990">
          <cell r="A990" t="str">
            <v>SP19_FREEDEMAND</v>
          </cell>
        </row>
        <row r="991">
          <cell r="A991" t="str">
            <v>SP19_FREEDEMAND</v>
          </cell>
        </row>
        <row r="992">
          <cell r="A992" t="str">
            <v>SP19_FREEDEMAND</v>
          </cell>
        </row>
        <row r="993">
          <cell r="A993" t="str">
            <v>SP19_FREEDEMAND</v>
          </cell>
        </row>
        <row r="994">
          <cell r="A994" t="str">
            <v>SP19_FREEDEMAND</v>
          </cell>
        </row>
        <row r="995">
          <cell r="A995" t="str">
            <v>SP19_FREEDEMAND</v>
          </cell>
        </row>
        <row r="996">
          <cell r="A996" t="str">
            <v>SP19_FREEDEMAND</v>
          </cell>
        </row>
        <row r="997">
          <cell r="A997" t="str">
            <v>SP19_FREEDEMAND</v>
          </cell>
        </row>
        <row r="998">
          <cell r="A998" t="str">
            <v>SP19_FREEDEMAND</v>
          </cell>
        </row>
        <row r="999">
          <cell r="A999" t="str">
            <v>SP19_FREEDEMAND</v>
          </cell>
        </row>
        <row r="1000">
          <cell r="A1000" t="str">
            <v>SP19_FREEDEMAND</v>
          </cell>
        </row>
        <row r="1001">
          <cell r="A1001" t="str">
            <v>SP19_FREEDEMAND</v>
          </cell>
        </row>
        <row r="1002">
          <cell r="A1002" t="str">
            <v>SP19_FREEDEMAND</v>
          </cell>
        </row>
        <row r="1003">
          <cell r="A1003" t="str">
            <v>SP19_FREEDEMAND</v>
          </cell>
        </row>
        <row r="1004">
          <cell r="A1004" t="str">
            <v>SP19_FREEDEMAND</v>
          </cell>
        </row>
        <row r="1005">
          <cell r="A1005" t="str">
            <v>SP19_FREEDEMAND</v>
          </cell>
        </row>
        <row r="1006">
          <cell r="A1006" t="str">
            <v>SP19_FREEDEMAND</v>
          </cell>
        </row>
        <row r="1007">
          <cell r="A1007" t="str">
            <v>SP19_FREEDEMAND</v>
          </cell>
        </row>
        <row r="1008">
          <cell r="A1008" t="str">
            <v>SP19_FREEDEMAND</v>
          </cell>
        </row>
        <row r="1009">
          <cell r="A1009" t="str">
            <v>SP19_FREEDEMAND</v>
          </cell>
        </row>
        <row r="1010">
          <cell r="A1010" t="str">
            <v>SP19_FREEDEMAND</v>
          </cell>
        </row>
        <row r="1011">
          <cell r="A1011" t="str">
            <v>SP19_FREEDEMAND</v>
          </cell>
        </row>
        <row r="1012">
          <cell r="A1012" t="str">
            <v>SP19_FREEDEMAND</v>
          </cell>
        </row>
        <row r="1013">
          <cell r="A1013" t="str">
            <v>SP19_FREEDEMAND</v>
          </cell>
        </row>
        <row r="1014">
          <cell r="A1014" t="str">
            <v>SP19_FREEDEMAND</v>
          </cell>
        </row>
        <row r="1015">
          <cell r="A1015" t="str">
            <v>SP19_FREEDEMAND</v>
          </cell>
        </row>
        <row r="1016">
          <cell r="A1016" t="str">
            <v>SP19_FREEDEMAND</v>
          </cell>
        </row>
        <row r="1017">
          <cell r="A1017" t="str">
            <v>SP19_FREEDEMAND</v>
          </cell>
        </row>
        <row r="1018">
          <cell r="A1018" t="str">
            <v>SP19_FREEDEMAND</v>
          </cell>
        </row>
        <row r="1019">
          <cell r="A1019" t="str">
            <v>SP19_FREEDEMAND</v>
          </cell>
        </row>
        <row r="1020">
          <cell r="A1020" t="str">
            <v>SP19_FREEDEMAND</v>
          </cell>
        </row>
        <row r="1021">
          <cell r="A1021" t="str">
            <v>SP19_FREEDEMAND</v>
          </cell>
        </row>
        <row r="1022">
          <cell r="A1022" t="str">
            <v>SP19_FREEDEMAND</v>
          </cell>
        </row>
        <row r="1023">
          <cell r="A1023" t="str">
            <v>SP19_FREEDEMAND</v>
          </cell>
        </row>
        <row r="1024">
          <cell r="A1024" t="str">
            <v>SP19_FREEDEMAND</v>
          </cell>
        </row>
        <row r="1025">
          <cell r="A1025" t="str">
            <v>SP19_FREEDEMAND</v>
          </cell>
        </row>
        <row r="1026">
          <cell r="A1026" t="str">
            <v>SP19_FREEDEMAND</v>
          </cell>
        </row>
        <row r="1027">
          <cell r="A1027" t="str">
            <v>SP19_FREEDEMAND</v>
          </cell>
        </row>
        <row r="1028">
          <cell r="A1028" t="str">
            <v>SP19_FREEDEMAND</v>
          </cell>
        </row>
        <row r="1029">
          <cell r="A1029" t="str">
            <v>SP19_FREEDEMAND</v>
          </cell>
        </row>
        <row r="1030">
          <cell r="A1030" t="str">
            <v>SP19_FREEDEMAND</v>
          </cell>
        </row>
        <row r="1031">
          <cell r="A1031" t="str">
            <v>SP19_FREEDEMAND</v>
          </cell>
        </row>
        <row r="1032">
          <cell r="A1032" t="str">
            <v>SP19_FREEDEMAND</v>
          </cell>
        </row>
        <row r="1033">
          <cell r="A1033" t="str">
            <v>SP19_FREEDEMAND</v>
          </cell>
        </row>
        <row r="1034">
          <cell r="A1034" t="str">
            <v>SP19_FREEDEMAND</v>
          </cell>
        </row>
        <row r="1035">
          <cell r="A1035" t="str">
            <v>SP19_FREEDEMAND</v>
          </cell>
        </row>
        <row r="1036">
          <cell r="A1036" t="str">
            <v>SP19_FREEDEMAND</v>
          </cell>
        </row>
        <row r="1037">
          <cell r="A1037" t="str">
            <v>SP19_FREEDEMAND</v>
          </cell>
        </row>
        <row r="1038">
          <cell r="A1038" t="str">
            <v>SP19_FREEDEMAND</v>
          </cell>
        </row>
        <row r="1039">
          <cell r="A1039" t="str">
            <v>SP19_FREEDEMAND</v>
          </cell>
        </row>
        <row r="1040">
          <cell r="A1040" t="str">
            <v>SP19_FREEDEMAND</v>
          </cell>
        </row>
        <row r="1041">
          <cell r="A1041" t="str">
            <v>SP19_FREEDEMAND</v>
          </cell>
        </row>
        <row r="1042">
          <cell r="A1042" t="str">
            <v>SP19_FREEDEMAND</v>
          </cell>
        </row>
        <row r="1043">
          <cell r="A1043" t="str">
            <v>SP19_FREEDEMAND</v>
          </cell>
        </row>
        <row r="1044">
          <cell r="A1044" t="str">
            <v>SP19_FREEDEMAND</v>
          </cell>
        </row>
        <row r="1045">
          <cell r="A1045" t="str">
            <v>SP19_FREEDEMAND</v>
          </cell>
        </row>
        <row r="1046">
          <cell r="A1046" t="str">
            <v>SP19_FREEDEMAND</v>
          </cell>
        </row>
        <row r="1047">
          <cell r="A1047" t="str">
            <v>SP19_FREEDEMAND</v>
          </cell>
        </row>
        <row r="1048">
          <cell r="A1048" t="str">
            <v>SP19_FREEDEMAND</v>
          </cell>
        </row>
        <row r="1049">
          <cell r="A1049" t="str">
            <v>SP19_FREEDEMAND</v>
          </cell>
        </row>
        <row r="1050">
          <cell r="A1050" t="str">
            <v>SP19_FREEDEMAND</v>
          </cell>
        </row>
        <row r="1051">
          <cell r="A1051" t="str">
            <v>SP19_FREEDEMAND</v>
          </cell>
        </row>
        <row r="1052">
          <cell r="A1052" t="str">
            <v>SP19_FREEDEMAND</v>
          </cell>
        </row>
        <row r="1053">
          <cell r="A1053" t="str">
            <v>SP19_FREEDEMAND</v>
          </cell>
        </row>
        <row r="1054">
          <cell r="A1054" t="str">
            <v>SP19_FREEDEMAND</v>
          </cell>
        </row>
        <row r="1055">
          <cell r="A1055" t="str">
            <v>SP19_FREEDEMAND</v>
          </cell>
        </row>
        <row r="1056">
          <cell r="A1056" t="str">
            <v>SP19_FREEDEMAND</v>
          </cell>
        </row>
        <row r="1057">
          <cell r="A1057" t="str">
            <v>SP19_FREEDEMAND</v>
          </cell>
        </row>
        <row r="1058">
          <cell r="A1058" t="str">
            <v>SP19_FREEDEMAND</v>
          </cell>
        </row>
        <row r="1059">
          <cell r="A1059" t="str">
            <v>SP19_FREEDEMAND</v>
          </cell>
        </row>
        <row r="1060">
          <cell r="A1060" t="str">
            <v>SP19_FREEDEMAND</v>
          </cell>
        </row>
        <row r="1061">
          <cell r="A1061" t="str">
            <v>SP19_FREEDEMAND</v>
          </cell>
        </row>
        <row r="1062">
          <cell r="A1062" t="str">
            <v>SP19_FREEDEMAND</v>
          </cell>
        </row>
        <row r="1063">
          <cell r="A1063" t="str">
            <v>SP19_FREEDEMAND</v>
          </cell>
        </row>
        <row r="1064">
          <cell r="A1064" t="str">
            <v>SP19_FREEDEMAND</v>
          </cell>
        </row>
        <row r="1065">
          <cell r="A1065" t="str">
            <v>SP19_FREEDEMAND</v>
          </cell>
        </row>
        <row r="1066">
          <cell r="A1066" t="str">
            <v>SP19_FREEDEMAND</v>
          </cell>
        </row>
        <row r="1067">
          <cell r="A1067" t="str">
            <v>SP19_FREEDEMAND</v>
          </cell>
        </row>
        <row r="1068">
          <cell r="A1068" t="str">
            <v>SP19_FREEDEMAND</v>
          </cell>
        </row>
        <row r="1069">
          <cell r="A1069" t="str">
            <v>SP19_FREEDEMAND</v>
          </cell>
        </row>
        <row r="1070">
          <cell r="A1070" t="str">
            <v>SP19_FREEDEMAND</v>
          </cell>
        </row>
        <row r="1071">
          <cell r="A1071" t="str">
            <v>SP19_FREEDEMAND</v>
          </cell>
        </row>
        <row r="1072">
          <cell r="A1072" t="str">
            <v>SP19_FREEDEMAND</v>
          </cell>
        </row>
        <row r="1073">
          <cell r="A1073" t="str">
            <v>SP19_FREEDEMAND</v>
          </cell>
        </row>
        <row r="1074">
          <cell r="A1074" t="str">
            <v>SP19_FREEDEMAND</v>
          </cell>
        </row>
        <row r="1075">
          <cell r="A1075" t="str">
            <v>SP19_FREEDEMAND</v>
          </cell>
        </row>
        <row r="1076">
          <cell r="A1076" t="str">
            <v>SP19_FREEDEMAND</v>
          </cell>
        </row>
        <row r="1077">
          <cell r="A1077" t="str">
            <v>SP19_FREEDEMAND</v>
          </cell>
        </row>
        <row r="1078">
          <cell r="A1078" t="str">
            <v>SP19_FREEDEMAND</v>
          </cell>
        </row>
        <row r="1079">
          <cell r="A1079" t="str">
            <v>SP19_FREEDEMAND</v>
          </cell>
        </row>
        <row r="1080">
          <cell r="A1080" t="str">
            <v>SP19_FREEDEMAND</v>
          </cell>
        </row>
        <row r="1081">
          <cell r="A1081" t="str">
            <v>SP19_FREEDEMAND</v>
          </cell>
        </row>
        <row r="1082">
          <cell r="A1082" t="str">
            <v>SP19_FREEDEMAND</v>
          </cell>
        </row>
        <row r="1083">
          <cell r="A1083" t="str">
            <v>SP19_FREEDEMAND</v>
          </cell>
        </row>
        <row r="1084">
          <cell r="A1084" t="str">
            <v>SP19_FREEDEMAND</v>
          </cell>
        </row>
        <row r="1085">
          <cell r="A1085" t="str">
            <v>SP19_FREEDEMAND</v>
          </cell>
        </row>
        <row r="1086">
          <cell r="A1086" t="str">
            <v>SP19_FREEDEMAND</v>
          </cell>
        </row>
        <row r="1087">
          <cell r="A1087" t="str">
            <v>SP19_FREEDEMAND</v>
          </cell>
        </row>
        <row r="1088">
          <cell r="A1088" t="str">
            <v>SP19_FREEDEMAND</v>
          </cell>
        </row>
        <row r="1089">
          <cell r="A1089" t="str">
            <v>SP19_FREEDEMAND</v>
          </cell>
        </row>
        <row r="1090">
          <cell r="A1090" t="str">
            <v>SP19_FREEDEMAND</v>
          </cell>
        </row>
        <row r="1091">
          <cell r="A1091" t="str">
            <v>SP19_FREEDEMAND</v>
          </cell>
        </row>
        <row r="1092">
          <cell r="A1092" t="str">
            <v>SP19_FREEDEMAND</v>
          </cell>
        </row>
        <row r="1093">
          <cell r="A1093" t="str">
            <v>SP19_FREEDEMAND</v>
          </cell>
        </row>
        <row r="1094">
          <cell r="A1094" t="str">
            <v>SP19_FREEDEMAND</v>
          </cell>
        </row>
        <row r="1095">
          <cell r="A1095" t="str">
            <v>SP19_FREEDEMAND</v>
          </cell>
        </row>
        <row r="1096">
          <cell r="A1096" t="str">
            <v>SP19_FREEDEMAND</v>
          </cell>
        </row>
        <row r="1097">
          <cell r="A1097" t="str">
            <v>SP19_FREEDEMAND</v>
          </cell>
        </row>
        <row r="1098">
          <cell r="A1098" t="str">
            <v>SP19_FREEDEMAND</v>
          </cell>
        </row>
        <row r="1099">
          <cell r="A1099" t="str">
            <v>SP19_FREEDEMAND</v>
          </cell>
        </row>
        <row r="1100">
          <cell r="A1100" t="str">
            <v>SP19_FREEDEMAND</v>
          </cell>
        </row>
        <row r="1101">
          <cell r="A1101" t="str">
            <v>SP19_FREEDEMAND</v>
          </cell>
        </row>
        <row r="1102">
          <cell r="A1102" t="str">
            <v>SP19_FREEDEMAND</v>
          </cell>
        </row>
        <row r="1103">
          <cell r="A1103" t="str">
            <v>SP19_FREEDEMAND</v>
          </cell>
        </row>
        <row r="1104">
          <cell r="A1104" t="str">
            <v>SP19_FREEDEMAND</v>
          </cell>
        </row>
        <row r="1105">
          <cell r="A1105" t="str">
            <v>SP19_FREEDEMAND</v>
          </cell>
        </row>
        <row r="1106">
          <cell r="A1106" t="str">
            <v>SP19_FREEDEMAND</v>
          </cell>
        </row>
        <row r="1107">
          <cell r="A1107" t="str">
            <v>SP19_FREEDEMAND</v>
          </cell>
        </row>
        <row r="1108">
          <cell r="A1108" t="str">
            <v>SP19_FREEDEMAND</v>
          </cell>
        </row>
        <row r="1109">
          <cell r="A1109" t="str">
            <v>SP19_FREEDEMAND</v>
          </cell>
        </row>
        <row r="1110">
          <cell r="A1110" t="str">
            <v>SP19_FREEDEMAND</v>
          </cell>
        </row>
        <row r="1111">
          <cell r="A1111" t="str">
            <v>SP19_FREEDEMAND</v>
          </cell>
        </row>
        <row r="1112">
          <cell r="A1112" t="str">
            <v>SP19_FREEDEMAND</v>
          </cell>
        </row>
        <row r="1113">
          <cell r="A1113" t="str">
            <v>SP19_FREEDEMAND</v>
          </cell>
        </row>
        <row r="1114">
          <cell r="A1114" t="str">
            <v>SP19_FREEDEMAND</v>
          </cell>
        </row>
        <row r="1115">
          <cell r="A1115" t="str">
            <v>SP19_FREEDEMAND</v>
          </cell>
        </row>
        <row r="1116">
          <cell r="A1116" t="str">
            <v>SP19_FREEDEMAND</v>
          </cell>
        </row>
        <row r="1117">
          <cell r="A1117" t="str">
            <v>SP19_FREEDEMAND</v>
          </cell>
        </row>
        <row r="1118">
          <cell r="A1118" t="str">
            <v>SP19_FREEDEMAND</v>
          </cell>
        </row>
        <row r="1119">
          <cell r="A1119" t="str">
            <v>SP19_FREEDEMAND</v>
          </cell>
        </row>
        <row r="1120">
          <cell r="A1120" t="str">
            <v>SP19_FREEDEMAND</v>
          </cell>
        </row>
        <row r="1121">
          <cell r="A1121" t="str">
            <v>SP19_FREEDEMAND</v>
          </cell>
        </row>
        <row r="1122">
          <cell r="A1122" t="str">
            <v>SP19_FREEDEMAND</v>
          </cell>
        </row>
        <row r="1123">
          <cell r="A1123" t="str">
            <v>SP19_FREEDEMAND</v>
          </cell>
        </row>
        <row r="1124">
          <cell r="A1124" t="str">
            <v>SP19_FREEDEMAND</v>
          </cell>
        </row>
        <row r="1125">
          <cell r="A1125" t="str">
            <v>SP19_FREEDEMAND</v>
          </cell>
        </row>
        <row r="1126">
          <cell r="A1126" t="str">
            <v>SP19_FREEDEMAND</v>
          </cell>
        </row>
        <row r="1127">
          <cell r="A1127" t="str">
            <v>SP19_FREEDEMAND</v>
          </cell>
        </row>
        <row r="1128">
          <cell r="A1128" t="str">
            <v>SP19_FREEDEMAND</v>
          </cell>
        </row>
        <row r="1129">
          <cell r="A1129" t="str">
            <v>SP19_FREEDEMAND</v>
          </cell>
        </row>
        <row r="1130">
          <cell r="A1130" t="str">
            <v>SP19_FREEDEMAND</v>
          </cell>
        </row>
        <row r="1131">
          <cell r="A1131" t="str">
            <v>SP19_FREEDEMAND</v>
          </cell>
        </row>
        <row r="1132">
          <cell r="A1132" t="str">
            <v>SP19_FREEDEMAND</v>
          </cell>
        </row>
        <row r="1133">
          <cell r="A1133" t="str">
            <v>SP19_FREEDEMAND</v>
          </cell>
        </row>
        <row r="1134">
          <cell r="A1134" t="str">
            <v>SP19_FREEDEMAND</v>
          </cell>
        </row>
        <row r="1135">
          <cell r="A1135" t="str">
            <v>SP19_FREEDEMAND</v>
          </cell>
        </row>
        <row r="1136">
          <cell r="A1136" t="str">
            <v>SP19_FREEDEMAND</v>
          </cell>
        </row>
        <row r="1137">
          <cell r="A1137" t="str">
            <v>SP19_FREEDEMAND</v>
          </cell>
        </row>
        <row r="1138">
          <cell r="A1138" t="str">
            <v>SP19_FREEDEMAND</v>
          </cell>
        </row>
        <row r="1139">
          <cell r="A1139" t="str">
            <v>SP19_FREEDEMAND</v>
          </cell>
        </row>
        <row r="1140">
          <cell r="A1140" t="str">
            <v>SP19_FREEDEMAND</v>
          </cell>
        </row>
        <row r="1141">
          <cell r="A1141" t="str">
            <v>SP19_FREEDEMAND</v>
          </cell>
        </row>
        <row r="1142">
          <cell r="A1142" t="str">
            <v>SP19_FREEDEMAND</v>
          </cell>
        </row>
        <row r="1143">
          <cell r="A1143" t="str">
            <v>SP19_FREEDEMAND</v>
          </cell>
        </row>
        <row r="1144">
          <cell r="A1144" t="str">
            <v>SP19_FREEDEMAND</v>
          </cell>
        </row>
        <row r="1145">
          <cell r="A1145" t="str">
            <v>SP19_FREEDEMAND</v>
          </cell>
        </row>
        <row r="1146">
          <cell r="A1146" t="str">
            <v>SP19_FREEDEMAND</v>
          </cell>
        </row>
        <row r="1147">
          <cell r="A1147" t="str">
            <v>SP19_FREEDEMAND</v>
          </cell>
        </row>
        <row r="1148">
          <cell r="A1148" t="str">
            <v>SP19_FREEDEMAND</v>
          </cell>
        </row>
        <row r="1149">
          <cell r="A1149" t="str">
            <v>SP19_FREEDEMAND</v>
          </cell>
        </row>
        <row r="1150">
          <cell r="A1150" t="str">
            <v>SP19_FREEDEMAND</v>
          </cell>
        </row>
        <row r="1151">
          <cell r="A1151" t="str">
            <v>SP19_FREEDEMAND</v>
          </cell>
        </row>
        <row r="1152">
          <cell r="A1152" t="str">
            <v>SP19_FREEDEMAND</v>
          </cell>
        </row>
        <row r="1153">
          <cell r="A1153" t="str">
            <v>SP19_FREEDEMAND</v>
          </cell>
        </row>
        <row r="1154">
          <cell r="A1154" t="str">
            <v>SP19_FREEDEMAND</v>
          </cell>
        </row>
        <row r="1155">
          <cell r="A1155" t="str">
            <v>SP19_FREEDEMAND</v>
          </cell>
        </row>
        <row r="1156">
          <cell r="A1156" t="str">
            <v>SP19_FREEDEMAND</v>
          </cell>
        </row>
        <row r="1157">
          <cell r="A1157" t="str">
            <v>SP19_FREEDEMAND</v>
          </cell>
        </row>
        <row r="1158">
          <cell r="A1158" t="str">
            <v>SP19_FREEDEMAND</v>
          </cell>
        </row>
        <row r="1159">
          <cell r="A1159" t="str">
            <v>SP19_FREEDEMAND</v>
          </cell>
        </row>
        <row r="1160">
          <cell r="A1160" t="str">
            <v>SP19_FREEDEMAND</v>
          </cell>
        </row>
        <row r="1161">
          <cell r="A1161" t="str">
            <v>SP19_FREEDEMAND</v>
          </cell>
        </row>
        <row r="1162">
          <cell r="A1162" t="str">
            <v>SP19_FREEDEMAND</v>
          </cell>
        </row>
        <row r="1163">
          <cell r="A1163" t="str">
            <v>SP19_FREEDEMAND</v>
          </cell>
        </row>
        <row r="1164">
          <cell r="A1164" t="str">
            <v>SP19_FREEDEMAND</v>
          </cell>
        </row>
        <row r="1165">
          <cell r="A1165" t="str">
            <v>SP19_FREEDEMAND</v>
          </cell>
        </row>
        <row r="1166">
          <cell r="A1166" t="str">
            <v>SP19_FREEDEMAND</v>
          </cell>
        </row>
        <row r="1167">
          <cell r="A1167" t="str">
            <v>SP19_FREEDEMAND</v>
          </cell>
        </row>
        <row r="1168">
          <cell r="A1168" t="str">
            <v>SP19_FREEDEMAND</v>
          </cell>
        </row>
        <row r="1169">
          <cell r="A1169" t="str">
            <v>SP19_FREEDEMAND</v>
          </cell>
        </row>
        <row r="1170">
          <cell r="A1170" t="str">
            <v>SP19_FREEDEMAND</v>
          </cell>
        </row>
        <row r="1171">
          <cell r="A1171" t="str">
            <v>SP19_FREEDEMAND</v>
          </cell>
        </row>
        <row r="1172">
          <cell r="A1172" t="str">
            <v>SP19_FREEDEMAND</v>
          </cell>
        </row>
        <row r="1173">
          <cell r="A1173" t="str">
            <v>SP19_FREEDEMAND</v>
          </cell>
        </row>
        <row r="1174">
          <cell r="A1174" t="str">
            <v>SP19_FREEDEMAND</v>
          </cell>
        </row>
        <row r="1175">
          <cell r="A1175" t="str">
            <v>SP19_FREEDEMAND</v>
          </cell>
        </row>
        <row r="1176">
          <cell r="A1176" t="str">
            <v>SP19_FREEDEMAND</v>
          </cell>
        </row>
        <row r="1177">
          <cell r="A1177" t="str">
            <v>SP19_FREEDEMAND</v>
          </cell>
        </row>
        <row r="1178">
          <cell r="A1178" t="str">
            <v>SP19_FREEDEMAND</v>
          </cell>
        </row>
        <row r="1179">
          <cell r="A1179" t="str">
            <v>SP19_FREEDEMAND</v>
          </cell>
        </row>
        <row r="1180">
          <cell r="A1180" t="str">
            <v>SP19_FREEDEMAND</v>
          </cell>
        </row>
        <row r="1181">
          <cell r="A1181" t="str">
            <v>SP19_FREEDEMAND</v>
          </cell>
        </row>
        <row r="1182">
          <cell r="A1182" t="str">
            <v>SP19_FREEDEMAND</v>
          </cell>
        </row>
        <row r="1183">
          <cell r="A1183" t="str">
            <v>SP19_FREEDEMAND</v>
          </cell>
        </row>
        <row r="1184">
          <cell r="A1184" t="str">
            <v>SP19_FREEDEMAND</v>
          </cell>
        </row>
        <row r="1185">
          <cell r="A1185" t="str">
            <v>SP19_FREEDEMAND</v>
          </cell>
        </row>
        <row r="1186">
          <cell r="A1186" t="str">
            <v>SP19_FREEDEMAND</v>
          </cell>
        </row>
        <row r="1187">
          <cell r="A1187" t="str">
            <v>SP19_FREEDEMAND</v>
          </cell>
        </row>
        <row r="1188">
          <cell r="A1188" t="str">
            <v>SP19_FREEDEMAND</v>
          </cell>
        </row>
        <row r="1189">
          <cell r="A1189" t="str">
            <v>SP19_FREEDEMAND</v>
          </cell>
        </row>
        <row r="1190">
          <cell r="A1190" t="str">
            <v>SP19_FREEDEMAND</v>
          </cell>
        </row>
        <row r="1191">
          <cell r="A1191" t="str">
            <v>SP19_FREEDEMAND</v>
          </cell>
        </row>
        <row r="1192">
          <cell r="A1192" t="str">
            <v>SP19_FREEDEMAND</v>
          </cell>
        </row>
        <row r="1193">
          <cell r="A1193" t="str">
            <v>SP19_FREEDEMAND</v>
          </cell>
        </row>
        <row r="1194">
          <cell r="A1194" t="str">
            <v>SP19_FREEDEMAND</v>
          </cell>
        </row>
        <row r="1195">
          <cell r="A1195" t="str">
            <v>SP19_FREEDEMAND</v>
          </cell>
        </row>
        <row r="1196">
          <cell r="A1196" t="str">
            <v>SP19_FREEDEMAND</v>
          </cell>
        </row>
        <row r="1197">
          <cell r="A1197" t="str">
            <v>SP19_FREEDEMAND</v>
          </cell>
        </row>
        <row r="1198">
          <cell r="A1198" t="str">
            <v>SP19_FREEDEMAND</v>
          </cell>
        </row>
        <row r="1199">
          <cell r="A1199" t="str">
            <v>SP19_FREEDEMAND</v>
          </cell>
        </row>
        <row r="1200">
          <cell r="A1200" t="str">
            <v>SP19_FREEDEMAND</v>
          </cell>
        </row>
        <row r="1201">
          <cell r="A1201" t="str">
            <v>SP19_FREEDEMAND</v>
          </cell>
        </row>
        <row r="1202">
          <cell r="A1202" t="str">
            <v>SP19_FREEDEMAND</v>
          </cell>
        </row>
        <row r="1203">
          <cell r="A1203" t="str">
            <v>SP19_FREEDEMAND</v>
          </cell>
        </row>
        <row r="1204">
          <cell r="A1204" t="str">
            <v>SP19_FREEDEMAND</v>
          </cell>
        </row>
        <row r="1205">
          <cell r="A1205" t="str">
            <v>SP19_FREEDEMAND</v>
          </cell>
        </row>
        <row r="1206">
          <cell r="A1206" t="str">
            <v>SP19_FREEDEMAND</v>
          </cell>
        </row>
        <row r="1207">
          <cell r="A1207" t="str">
            <v>SP19_FREEDEMAND</v>
          </cell>
        </row>
        <row r="1208">
          <cell r="A1208" t="str">
            <v>SP19_FREEDEMAND</v>
          </cell>
        </row>
        <row r="1209">
          <cell r="A1209" t="str">
            <v>SP19_FREEDEMAND</v>
          </cell>
        </row>
        <row r="1210">
          <cell r="A1210" t="str">
            <v>SP19_FREEDEMAND</v>
          </cell>
        </row>
        <row r="1211">
          <cell r="A1211" t="str">
            <v>SP19_FREEDEMAND</v>
          </cell>
        </row>
        <row r="1212">
          <cell r="A1212" t="str">
            <v>SP19_FREEDEMAND</v>
          </cell>
        </row>
        <row r="1213">
          <cell r="A1213" t="str">
            <v>SP19_FREEDEMAND</v>
          </cell>
        </row>
        <row r="1214">
          <cell r="A1214" t="str">
            <v>SP19_FREEDEMAND</v>
          </cell>
        </row>
        <row r="1215">
          <cell r="A1215" t="str">
            <v>SP19_FREEDEMAND</v>
          </cell>
        </row>
        <row r="1216">
          <cell r="A1216" t="str">
            <v>SP19_FREEDEMAND</v>
          </cell>
        </row>
        <row r="1217">
          <cell r="A1217" t="str">
            <v>SP19_FREEDEMAND</v>
          </cell>
        </row>
        <row r="1218">
          <cell r="A1218" t="str">
            <v>SP19_FREEDEMAND</v>
          </cell>
        </row>
        <row r="1219">
          <cell r="A1219" t="str">
            <v>SP19_FREEDEMAND</v>
          </cell>
        </row>
        <row r="1220">
          <cell r="A1220" t="str">
            <v>SP19_FREEDEMAND</v>
          </cell>
        </row>
        <row r="1221">
          <cell r="A1221" t="str">
            <v>SP19_FREEDEMAND</v>
          </cell>
        </row>
        <row r="1222">
          <cell r="A1222" t="str">
            <v>SP19_FREEDEMAND</v>
          </cell>
        </row>
        <row r="1223">
          <cell r="A1223" t="str">
            <v>SP19_FREEDEMAND</v>
          </cell>
        </row>
        <row r="1224">
          <cell r="A1224" t="str">
            <v>SP19_FREEDEMAND</v>
          </cell>
        </row>
        <row r="1225">
          <cell r="A1225" t="str">
            <v>SP19_FREEDEMAND</v>
          </cell>
        </row>
        <row r="1226">
          <cell r="A1226" t="str">
            <v>SP19_FREEDEMAND</v>
          </cell>
        </row>
        <row r="1227">
          <cell r="A1227" t="str">
            <v>SP19_FREEDEMAND</v>
          </cell>
        </row>
        <row r="1228">
          <cell r="A1228" t="str">
            <v>SP19_FREEDEMAND</v>
          </cell>
        </row>
        <row r="1229">
          <cell r="A1229" t="str">
            <v>SP19_FREEDEMAND</v>
          </cell>
        </row>
        <row r="1230">
          <cell r="A1230" t="str">
            <v>SP19_FREEDEMAND</v>
          </cell>
        </row>
        <row r="1231">
          <cell r="A1231" t="str">
            <v>SP19_FREEDEMAND</v>
          </cell>
        </row>
        <row r="1232">
          <cell r="A1232" t="str">
            <v>SP19_FREEDEMAND</v>
          </cell>
        </row>
        <row r="1233">
          <cell r="A1233" t="str">
            <v>SP19_FREEDEMAND</v>
          </cell>
        </row>
        <row r="1234">
          <cell r="A1234" t="str">
            <v>SP19_FREEDEMAND</v>
          </cell>
        </row>
        <row r="1235">
          <cell r="A1235" t="str">
            <v>SP19_FREEDEMAND</v>
          </cell>
        </row>
        <row r="1236">
          <cell r="A1236" t="str">
            <v>SP19_FREEDEMAND</v>
          </cell>
        </row>
        <row r="1237">
          <cell r="A1237" t="str">
            <v>SP19_FREEDEMAND</v>
          </cell>
        </row>
        <row r="1238">
          <cell r="A1238" t="str">
            <v>SP19_FREEDEMAND</v>
          </cell>
        </row>
        <row r="1239">
          <cell r="A1239" t="str">
            <v>SP19_FREEDEMAND</v>
          </cell>
        </row>
        <row r="1240">
          <cell r="A1240" t="str">
            <v>SP19_FREEDEMAND</v>
          </cell>
        </row>
        <row r="1241">
          <cell r="A1241" t="str">
            <v>SP19_FREEDEMAND</v>
          </cell>
        </row>
        <row r="1242">
          <cell r="A1242" t="str">
            <v>SP19_FREEDEMAND</v>
          </cell>
        </row>
        <row r="1243">
          <cell r="A1243" t="str">
            <v>SP19_FREEDEMAND</v>
          </cell>
        </row>
        <row r="1244">
          <cell r="A1244" t="str">
            <v>SP19_FREEDEMAND</v>
          </cell>
        </row>
        <row r="1245">
          <cell r="A1245" t="str">
            <v>SP19_FREEDEMAND</v>
          </cell>
        </row>
        <row r="1246">
          <cell r="A1246" t="str">
            <v>SP19_FREEDEMAND</v>
          </cell>
        </row>
        <row r="1247">
          <cell r="A1247" t="str">
            <v>SP19_FREEDEMAND</v>
          </cell>
        </row>
        <row r="1248">
          <cell r="A1248" t="str">
            <v>SP19_FREEDEMAND</v>
          </cell>
        </row>
        <row r="1249">
          <cell r="A1249" t="str">
            <v>SP19_FREEDEMAND</v>
          </cell>
        </row>
        <row r="1250">
          <cell r="A1250" t="str">
            <v>SP19_FREEDEMAND</v>
          </cell>
        </row>
        <row r="1251">
          <cell r="A1251" t="str">
            <v>SP19_FREEDEMAND</v>
          </cell>
        </row>
        <row r="1252">
          <cell r="A1252" t="str">
            <v>SP19_FREEDEMAND</v>
          </cell>
        </row>
        <row r="1253">
          <cell r="A1253" t="str">
            <v>SP19_FREEDEMAND</v>
          </cell>
        </row>
        <row r="1254">
          <cell r="A1254" t="str">
            <v>SP19_FREEDEMAND</v>
          </cell>
        </row>
        <row r="1255">
          <cell r="A1255" t="str">
            <v>SP19_FREEDEMAND</v>
          </cell>
        </row>
        <row r="1256">
          <cell r="A1256" t="str">
            <v>SP19_FREEDEMAND</v>
          </cell>
        </row>
        <row r="1257">
          <cell r="A1257" t="str">
            <v>SP19_FREEDEMAND</v>
          </cell>
        </row>
        <row r="1258">
          <cell r="A1258" t="str">
            <v>SP19_FREEDEMAND</v>
          </cell>
        </row>
        <row r="1259">
          <cell r="A1259" t="str">
            <v>SP19_FREEDEMAND</v>
          </cell>
        </row>
        <row r="1260">
          <cell r="A1260" t="str">
            <v>SP19_FREEDEMAND</v>
          </cell>
        </row>
        <row r="1261">
          <cell r="A1261" t="str">
            <v>SP19_FREEDEMAND</v>
          </cell>
        </row>
        <row r="1262">
          <cell r="A1262" t="str">
            <v>SP19_FREEDEMAND</v>
          </cell>
        </row>
        <row r="1263">
          <cell r="A1263" t="str">
            <v>SP19_FREEDEMAND</v>
          </cell>
        </row>
        <row r="1264">
          <cell r="A1264" t="str">
            <v>SP19_FREEDEMAND</v>
          </cell>
        </row>
        <row r="1265">
          <cell r="A1265" t="str">
            <v>SP19_FREEDEMAND</v>
          </cell>
        </row>
        <row r="1266">
          <cell r="A1266" t="str">
            <v>SP19_FREEDEMAND</v>
          </cell>
        </row>
        <row r="1267">
          <cell r="A1267" t="str">
            <v>SP19_FREEDEMAND</v>
          </cell>
        </row>
        <row r="1268">
          <cell r="A1268" t="str">
            <v>SP19_FREEDEMAND</v>
          </cell>
        </row>
        <row r="1269">
          <cell r="A1269" t="str">
            <v>SP19_FREEDEMAND</v>
          </cell>
        </row>
        <row r="1270">
          <cell r="A1270" t="str">
            <v>SP19_FREEDEMAND</v>
          </cell>
        </row>
        <row r="1271">
          <cell r="A1271" t="str">
            <v>SP19_FREEDEMAND</v>
          </cell>
        </row>
        <row r="1272">
          <cell r="A1272" t="str">
            <v>SP19_FREEDEMAND</v>
          </cell>
        </row>
        <row r="1273">
          <cell r="A1273" t="str">
            <v>SP19_FREEDEMAND</v>
          </cell>
        </row>
        <row r="1274">
          <cell r="A1274" t="str">
            <v>SP19_FREEDEMAND</v>
          </cell>
        </row>
        <row r="1275">
          <cell r="A1275" t="str">
            <v>SP19_FREEDEMAND</v>
          </cell>
        </row>
        <row r="1276">
          <cell r="A1276" t="str">
            <v>SP19_FREEDEMAND</v>
          </cell>
        </row>
        <row r="1277">
          <cell r="A1277" t="str">
            <v>SP19_FREEDEMAND</v>
          </cell>
        </row>
        <row r="1278">
          <cell r="A1278" t="str">
            <v>SP19_FREEDEMAND</v>
          </cell>
        </row>
        <row r="1279">
          <cell r="A1279" t="str">
            <v>SP19_FREEDEMAND</v>
          </cell>
        </row>
        <row r="1280">
          <cell r="A1280" t="str">
            <v>SP19_FREEDEMAND</v>
          </cell>
        </row>
        <row r="1281">
          <cell r="A1281" t="str">
            <v>SP19_FREEDEMAND</v>
          </cell>
        </row>
        <row r="1282">
          <cell r="A1282" t="str">
            <v>SP19_FREEDEMAND</v>
          </cell>
        </row>
        <row r="1283">
          <cell r="A1283" t="str">
            <v>SP19_FREEDEMAND</v>
          </cell>
        </row>
        <row r="1284">
          <cell r="A1284" t="str">
            <v>SP19_FREEDEMAND</v>
          </cell>
        </row>
        <row r="1285">
          <cell r="A1285" t="str">
            <v>SP19_FREEDEMAND</v>
          </cell>
        </row>
        <row r="1286">
          <cell r="A1286" t="str">
            <v>SP19_FREEDEMAND</v>
          </cell>
        </row>
        <row r="1287">
          <cell r="A1287" t="str">
            <v>SP19_FREEDEMAND</v>
          </cell>
        </row>
        <row r="1288">
          <cell r="A1288" t="str">
            <v>SP19_FREEDEMAND</v>
          </cell>
        </row>
        <row r="1289">
          <cell r="A1289" t="str">
            <v>SP19_FREEDEMAND</v>
          </cell>
        </row>
        <row r="1290">
          <cell r="A1290" t="str">
            <v>SP19_FREEDEMAND</v>
          </cell>
        </row>
        <row r="1291">
          <cell r="A1291" t="str">
            <v>SP19_FREEDEMAND</v>
          </cell>
        </row>
        <row r="1292">
          <cell r="A1292" t="str">
            <v>SP19_FREEDEMAND</v>
          </cell>
        </row>
        <row r="1293">
          <cell r="A1293" t="str">
            <v>SP19_FREEDEMAND</v>
          </cell>
        </row>
        <row r="1294">
          <cell r="A1294" t="str">
            <v>SP19_FREEDEMAND</v>
          </cell>
        </row>
        <row r="1295">
          <cell r="A1295" t="str">
            <v>SP19_FREEDEMAND</v>
          </cell>
        </row>
        <row r="1296">
          <cell r="A1296" t="str">
            <v>SP19_FREEDEMAND</v>
          </cell>
        </row>
        <row r="1297">
          <cell r="A1297" t="str">
            <v>SP19_FREEDEMAND</v>
          </cell>
        </row>
        <row r="1298">
          <cell r="A1298" t="str">
            <v>SP19_FREEDEMAND</v>
          </cell>
        </row>
        <row r="1299">
          <cell r="A1299" t="str">
            <v>SP19_FREEDEMAND</v>
          </cell>
        </row>
        <row r="1300">
          <cell r="A1300" t="str">
            <v>SP19_FREEDEMAND</v>
          </cell>
        </row>
        <row r="1301">
          <cell r="A1301" t="str">
            <v>SP19_FREEDEMAND</v>
          </cell>
        </row>
        <row r="1302">
          <cell r="A1302" t="str">
            <v>SP19_FREEDEMAND</v>
          </cell>
        </row>
        <row r="1303">
          <cell r="A1303" t="str">
            <v>SP19_FREEDEMAND</v>
          </cell>
        </row>
        <row r="1304">
          <cell r="A1304" t="str">
            <v>SP19_FREEDEMAND</v>
          </cell>
        </row>
        <row r="1305">
          <cell r="A1305" t="str">
            <v>SP19_FREEDEMAND</v>
          </cell>
        </row>
        <row r="1306">
          <cell r="A1306" t="str">
            <v>SP19_FREEDEMAND</v>
          </cell>
        </row>
        <row r="1307">
          <cell r="A1307" t="str">
            <v>SP19_FREEDEMAND</v>
          </cell>
        </row>
        <row r="1308">
          <cell r="A1308" t="str">
            <v>SP19_FREEDEMAND</v>
          </cell>
        </row>
        <row r="1309">
          <cell r="A1309" t="str">
            <v>SP19_FREEDEMAND</v>
          </cell>
        </row>
        <row r="1310">
          <cell r="A1310" t="str">
            <v>SP19_FREEDEMAND</v>
          </cell>
        </row>
        <row r="1311">
          <cell r="A1311" t="str">
            <v>SP19_FREEDEMAND</v>
          </cell>
        </row>
        <row r="1312">
          <cell r="A1312" t="str">
            <v>SP19_FREEDEMAND</v>
          </cell>
        </row>
        <row r="1313">
          <cell r="A1313" t="str">
            <v>SP19_FREEDEMAND</v>
          </cell>
        </row>
        <row r="1314">
          <cell r="A1314" t="str">
            <v>SP19_FREEDEMAND</v>
          </cell>
        </row>
        <row r="1315">
          <cell r="A1315" t="str">
            <v>SP19_FREEDEMAND</v>
          </cell>
        </row>
        <row r="1316">
          <cell r="A1316" t="str">
            <v>SP19_FREEDEMAND</v>
          </cell>
        </row>
        <row r="1317">
          <cell r="A1317" t="str">
            <v>SP19_FREEDEMAND</v>
          </cell>
        </row>
        <row r="1318">
          <cell r="A1318" t="str">
            <v>SP19_FREEDEMAND</v>
          </cell>
        </row>
        <row r="1319">
          <cell r="A1319" t="str">
            <v>SP19_FREEDEMAND</v>
          </cell>
        </row>
        <row r="1320">
          <cell r="A1320" t="str">
            <v>SP19_FREEDEMAND</v>
          </cell>
        </row>
        <row r="1321">
          <cell r="A1321" t="str">
            <v>SP19_FREEDEMAND</v>
          </cell>
        </row>
        <row r="1322">
          <cell r="A1322" t="str">
            <v>SP19_FREEDEMAND</v>
          </cell>
        </row>
        <row r="1323">
          <cell r="A1323" t="str">
            <v>SP19_FREEDEMAND</v>
          </cell>
        </row>
        <row r="1324">
          <cell r="A1324" t="str">
            <v>SP19_FREEDEMAND</v>
          </cell>
        </row>
        <row r="1325">
          <cell r="A1325" t="str">
            <v>SP19_FREEDEMAND</v>
          </cell>
        </row>
        <row r="1326">
          <cell r="A1326" t="str">
            <v>SP19_FREEDEMAND</v>
          </cell>
        </row>
        <row r="1327">
          <cell r="A1327" t="str">
            <v>SP19_FREEDEMAND</v>
          </cell>
        </row>
        <row r="1328">
          <cell r="A1328" t="str">
            <v>SP19_FREEDEMAND</v>
          </cell>
        </row>
        <row r="1329">
          <cell r="A1329" t="str">
            <v>SP19_FREEDEMAND</v>
          </cell>
        </row>
        <row r="1330">
          <cell r="A1330" t="str">
            <v>SP19_FREEDEMAND</v>
          </cell>
        </row>
        <row r="1331">
          <cell r="A1331" t="str">
            <v>SP19_FREEDEMAND</v>
          </cell>
        </row>
        <row r="1332">
          <cell r="A1332" t="str">
            <v>SP19_FREEDEMAND</v>
          </cell>
        </row>
        <row r="1333">
          <cell r="A1333" t="str">
            <v>SP19_FREEDEMAND</v>
          </cell>
        </row>
        <row r="1334">
          <cell r="A1334" t="str">
            <v>SP19_FREEDEMAND</v>
          </cell>
        </row>
        <row r="1335">
          <cell r="A1335" t="str">
            <v>SP19_FREEDEMAND</v>
          </cell>
        </row>
        <row r="1336">
          <cell r="A1336" t="str">
            <v>SP19_FREEDEMAND</v>
          </cell>
        </row>
        <row r="1337">
          <cell r="A1337" t="str">
            <v>SP19_FREEDEMAND</v>
          </cell>
        </row>
        <row r="1338">
          <cell r="A1338" t="str">
            <v>SP19_FREEDEMAND</v>
          </cell>
        </row>
        <row r="1339">
          <cell r="A1339" t="str">
            <v>SP19_FREEDEMAND</v>
          </cell>
        </row>
        <row r="1340">
          <cell r="A1340" t="str">
            <v>SP19_FREEDEMAND</v>
          </cell>
        </row>
        <row r="1341">
          <cell r="A1341" t="str">
            <v>SP19_FREEDEMAND</v>
          </cell>
        </row>
        <row r="1342">
          <cell r="A1342" t="str">
            <v>SP19_FREEDEMAND</v>
          </cell>
        </row>
        <row r="1343">
          <cell r="A1343" t="str">
            <v>SP19_FREEDEMAND</v>
          </cell>
        </row>
        <row r="1344">
          <cell r="A1344" t="str">
            <v>SP19_FREEDEMAND</v>
          </cell>
        </row>
        <row r="1345">
          <cell r="A1345" t="str">
            <v>SP19_FREEDEMAND</v>
          </cell>
        </row>
        <row r="1346">
          <cell r="A1346" t="str">
            <v>SP19_FREEDEMAND</v>
          </cell>
        </row>
        <row r="1347">
          <cell r="A1347" t="str">
            <v>SP19_FREEDEMAND</v>
          </cell>
        </row>
        <row r="1348">
          <cell r="A1348" t="str">
            <v>SP19_FREEDEMAND</v>
          </cell>
        </row>
        <row r="1349">
          <cell r="A1349" t="str">
            <v>SP19_FREEDEMAND</v>
          </cell>
        </row>
        <row r="1350">
          <cell r="A1350" t="str">
            <v>SP19_FREEDEMAND</v>
          </cell>
        </row>
        <row r="1351">
          <cell r="A1351" t="str">
            <v>SP19_FREEDEMAND</v>
          </cell>
        </row>
        <row r="1352">
          <cell r="A1352" t="str">
            <v>SP19_FREEDEMAND</v>
          </cell>
        </row>
        <row r="1353">
          <cell r="A1353" t="str">
            <v>SP19_FREEDEMAND</v>
          </cell>
        </row>
        <row r="1354">
          <cell r="A1354" t="str">
            <v>SP19_FREEDEMAND</v>
          </cell>
        </row>
        <row r="1355">
          <cell r="A1355" t="str">
            <v>SP19_FREEDEMAND</v>
          </cell>
        </row>
        <row r="1356">
          <cell r="A1356" t="str">
            <v>SP19_FREEDEMAND</v>
          </cell>
        </row>
        <row r="1357">
          <cell r="A1357" t="str">
            <v>SP19_FREEDEMAND</v>
          </cell>
        </row>
        <row r="1358">
          <cell r="A1358" t="str">
            <v>SP19_FREEDEMAND</v>
          </cell>
        </row>
        <row r="1359">
          <cell r="A1359" t="str">
            <v>SP19_FREEDEMAND</v>
          </cell>
        </row>
        <row r="1360">
          <cell r="A1360" t="str">
            <v>SP19_FREEDEMAND</v>
          </cell>
        </row>
        <row r="1361">
          <cell r="A1361" t="str">
            <v>SP19_FREEDEMAND</v>
          </cell>
        </row>
        <row r="1362">
          <cell r="A1362" t="str">
            <v>SP19_FREEDEMAND</v>
          </cell>
        </row>
        <row r="1363">
          <cell r="A1363" t="str">
            <v>SP19_FREEDEMAND</v>
          </cell>
        </row>
        <row r="1364">
          <cell r="A1364" t="str">
            <v>SP19_FREEDEMAND</v>
          </cell>
        </row>
        <row r="1365">
          <cell r="A1365" t="str">
            <v>SP19_FREEDEMAND</v>
          </cell>
        </row>
        <row r="1366">
          <cell r="A1366" t="str">
            <v>SP19_FREEDEMAND</v>
          </cell>
        </row>
        <row r="1367">
          <cell r="A1367" t="str">
            <v>SP19_FREEDEMAND</v>
          </cell>
        </row>
        <row r="1368">
          <cell r="A1368" t="str">
            <v>SP19_FREEDEMAND</v>
          </cell>
        </row>
        <row r="1369">
          <cell r="A1369" t="str">
            <v>SP19_FREEDEMAND</v>
          </cell>
        </row>
        <row r="1370">
          <cell r="A1370" t="str">
            <v>SP19_FREEDEMAND</v>
          </cell>
        </row>
        <row r="1371">
          <cell r="A1371" t="str">
            <v>SP19_FREEDEMAND</v>
          </cell>
        </row>
        <row r="1372">
          <cell r="A1372" t="str">
            <v>SP19_FREEDEMAND</v>
          </cell>
        </row>
        <row r="1373">
          <cell r="A1373" t="str">
            <v>SP19_FREEDEMAND</v>
          </cell>
        </row>
        <row r="1374">
          <cell r="A1374" t="str">
            <v>SP19_FREEDEMAND</v>
          </cell>
        </row>
        <row r="1375">
          <cell r="A1375" t="str">
            <v>SP19_FREEDEMAND</v>
          </cell>
        </row>
        <row r="1376">
          <cell r="A1376" t="str">
            <v>SP19_FREEDEMAND</v>
          </cell>
        </row>
        <row r="1377">
          <cell r="A1377" t="str">
            <v>SP19_FREEDEMAND</v>
          </cell>
        </row>
        <row r="1378">
          <cell r="A1378" t="str">
            <v>SP19_FREEDEMAND</v>
          </cell>
        </row>
        <row r="1379">
          <cell r="A1379" t="str">
            <v>SP19_FREEDEMAND</v>
          </cell>
        </row>
        <row r="1380">
          <cell r="A1380" t="str">
            <v>SP19_FREEDEMAND</v>
          </cell>
        </row>
        <row r="1381">
          <cell r="A1381" t="str">
            <v>SP19_FREEDEMAND</v>
          </cell>
        </row>
        <row r="1382">
          <cell r="A1382" t="str">
            <v>SP19_FREEDEMAND</v>
          </cell>
        </row>
        <row r="1383">
          <cell r="A1383" t="str">
            <v>SP19_FREEDEMAND</v>
          </cell>
        </row>
        <row r="1384">
          <cell r="A1384" t="str">
            <v>SP19_FREEDEMAND</v>
          </cell>
        </row>
        <row r="1385">
          <cell r="A1385" t="str">
            <v>SP19_FREEDEMAND</v>
          </cell>
        </row>
        <row r="1386">
          <cell r="A1386" t="str">
            <v>SP19_FREEDEMAND</v>
          </cell>
        </row>
        <row r="1387">
          <cell r="A1387" t="str">
            <v>SP19_FREEDEMAND</v>
          </cell>
        </row>
        <row r="1388">
          <cell r="A1388" t="str">
            <v>SP19_FREEDEMAND</v>
          </cell>
        </row>
        <row r="1389">
          <cell r="A1389" t="str">
            <v>SP19_FREEDEMAND</v>
          </cell>
        </row>
        <row r="1390">
          <cell r="A1390" t="str">
            <v>SP19_FREEDEMAND</v>
          </cell>
        </row>
        <row r="1391">
          <cell r="A1391" t="str">
            <v>SP19_FREEDEMAND</v>
          </cell>
        </row>
        <row r="1392">
          <cell r="A1392" t="str">
            <v>SP19_FREEDEMAND</v>
          </cell>
        </row>
        <row r="1393">
          <cell r="A1393" t="str">
            <v>SP19_FREEDEMAND</v>
          </cell>
        </row>
        <row r="1394">
          <cell r="A1394" t="str">
            <v>SP19_FREEDEMAND</v>
          </cell>
        </row>
        <row r="1395">
          <cell r="A1395" t="str">
            <v>SP19_FREEDEMAND</v>
          </cell>
        </row>
        <row r="1396">
          <cell r="A1396" t="str">
            <v>SP19_FREEDEMAND</v>
          </cell>
        </row>
        <row r="1397">
          <cell r="A1397" t="str">
            <v>SP19_FREEDEMAND</v>
          </cell>
        </row>
        <row r="1398">
          <cell r="A1398" t="str">
            <v>SP19_FREEDEMAND</v>
          </cell>
        </row>
        <row r="1399">
          <cell r="A1399" t="str">
            <v>SP19_FREEDEMAND</v>
          </cell>
        </row>
        <row r="1400">
          <cell r="A1400" t="str">
            <v>SP19_FREEDEMAND</v>
          </cell>
        </row>
        <row r="1401">
          <cell r="A1401" t="str">
            <v>SP19_FREEDEMAND</v>
          </cell>
        </row>
        <row r="1402">
          <cell r="A1402" t="str">
            <v>SP19_FREEDEMAND</v>
          </cell>
        </row>
        <row r="1403">
          <cell r="A1403" t="str">
            <v>SP19_FREEDEMAND</v>
          </cell>
        </row>
        <row r="1404">
          <cell r="A1404" t="str">
            <v>SP19_FREEDEMAND</v>
          </cell>
        </row>
        <row r="1405">
          <cell r="A1405" t="str">
            <v>SP19_FREEDEMAND</v>
          </cell>
        </row>
        <row r="1406">
          <cell r="A1406" t="str">
            <v>SP19_FREEDEMAND</v>
          </cell>
        </row>
        <row r="1407">
          <cell r="A1407" t="str">
            <v>SP19_FREEDEMAND</v>
          </cell>
        </row>
        <row r="1408">
          <cell r="A1408" t="str">
            <v>SP19_FREEDEMAND</v>
          </cell>
        </row>
        <row r="1409">
          <cell r="A1409" t="str">
            <v>SP19_FREEDEMAND</v>
          </cell>
        </row>
        <row r="1410">
          <cell r="A1410" t="str">
            <v>SP19_FREEDEMAND</v>
          </cell>
        </row>
        <row r="1411">
          <cell r="A1411" t="str">
            <v>SP19_FREEDEMAND</v>
          </cell>
        </row>
        <row r="1412">
          <cell r="A1412" t="str">
            <v>SP19_FREEDEMAND</v>
          </cell>
        </row>
        <row r="1413">
          <cell r="A1413" t="str">
            <v>SP19_FREEDEMAND</v>
          </cell>
        </row>
        <row r="1414">
          <cell r="A1414" t="str">
            <v>SP19_FREEDEMAND</v>
          </cell>
        </row>
        <row r="1415">
          <cell r="A1415" t="str">
            <v>SP19_FREEDEMAND</v>
          </cell>
        </row>
        <row r="1416">
          <cell r="A1416" t="str">
            <v>SP19_FREEDEMAND</v>
          </cell>
        </row>
        <row r="1417">
          <cell r="A1417" t="str">
            <v>SP19_FREEDEMAND</v>
          </cell>
        </row>
        <row r="1418">
          <cell r="A1418" t="str">
            <v>SP19_FREEDEMAND</v>
          </cell>
        </row>
        <row r="1419">
          <cell r="A1419" t="str">
            <v>SP19_FREEDEMAND</v>
          </cell>
        </row>
        <row r="1420">
          <cell r="A1420" t="str">
            <v>SP19_FREEDEMAND</v>
          </cell>
        </row>
        <row r="1421">
          <cell r="A1421" t="str">
            <v>SP19_FREEDEMAND</v>
          </cell>
        </row>
        <row r="1422">
          <cell r="A1422" t="str">
            <v>SP19_FREEDEMAND</v>
          </cell>
        </row>
        <row r="1423">
          <cell r="A1423" t="str">
            <v>SP19_FREEDEMAND</v>
          </cell>
        </row>
        <row r="1424">
          <cell r="A1424" t="str">
            <v>SP19_FREEDEMAND</v>
          </cell>
        </row>
        <row r="1425">
          <cell r="A1425" t="str">
            <v>SP19_FREEDEMAND</v>
          </cell>
        </row>
        <row r="1426">
          <cell r="A1426" t="str">
            <v>SP19_FREEDEMAND</v>
          </cell>
        </row>
        <row r="1427">
          <cell r="A1427" t="str">
            <v>SP19_FREEDEMAND</v>
          </cell>
        </row>
        <row r="1428">
          <cell r="A1428" t="str">
            <v>SP19_FREEDEMAND</v>
          </cell>
        </row>
        <row r="1429">
          <cell r="A1429" t="str">
            <v>SP19_FREEDEMAND</v>
          </cell>
        </row>
        <row r="1430">
          <cell r="A1430" t="str">
            <v>SP19_FREEDEMAND</v>
          </cell>
        </row>
        <row r="1431">
          <cell r="A1431" t="str">
            <v>SP19_FREEDEMAND</v>
          </cell>
        </row>
        <row r="1432">
          <cell r="A1432" t="str">
            <v>SP19_FREEDEMAND</v>
          </cell>
        </row>
        <row r="1433">
          <cell r="A1433" t="str">
            <v>SP19_FREEDEMAND</v>
          </cell>
        </row>
        <row r="1434">
          <cell r="A1434" t="str">
            <v>SP19_FREEDEMAND</v>
          </cell>
        </row>
        <row r="1435">
          <cell r="A1435" t="str">
            <v>SP19_FREEDEMAND</v>
          </cell>
        </row>
        <row r="1436">
          <cell r="A1436" t="str">
            <v>SP19_FREEDEMAND</v>
          </cell>
        </row>
        <row r="1437">
          <cell r="A1437" t="str">
            <v>SP19_FREEDEMAND</v>
          </cell>
        </row>
        <row r="1438">
          <cell r="A1438" t="str">
            <v>SP19_FREEDEMAND</v>
          </cell>
        </row>
        <row r="1439">
          <cell r="A1439" t="str">
            <v>SP19_FREEDEMAND</v>
          </cell>
        </row>
        <row r="1440">
          <cell r="A1440" t="str">
            <v>SP19_FREEDEMAND</v>
          </cell>
        </row>
        <row r="1441">
          <cell r="A1441" t="str">
            <v>SP19_FREEDEMAND</v>
          </cell>
        </row>
        <row r="1442">
          <cell r="A1442" t="str">
            <v>SP19_FREEDEMAND</v>
          </cell>
        </row>
        <row r="1443">
          <cell r="A1443" t="str">
            <v>SP19_FREEDEMAND</v>
          </cell>
        </row>
        <row r="1444">
          <cell r="A1444" t="str">
            <v>SP19_FREEDEMAND</v>
          </cell>
        </row>
        <row r="1445">
          <cell r="A1445" t="str">
            <v>SP19_FREEDEMAND</v>
          </cell>
        </row>
        <row r="1446">
          <cell r="A1446" t="str">
            <v>SP19_FREEDEMAND</v>
          </cell>
        </row>
        <row r="1447">
          <cell r="A1447" t="str">
            <v>SP19_FREEDEMAND</v>
          </cell>
        </row>
        <row r="1448">
          <cell r="A1448" t="str">
            <v>SP19_FREEDEMAND</v>
          </cell>
        </row>
        <row r="1449">
          <cell r="A1449" t="str">
            <v>SP19_FREEDEMAND</v>
          </cell>
        </row>
        <row r="1450">
          <cell r="A1450" t="str">
            <v>SP19_FREEDEMAND</v>
          </cell>
        </row>
        <row r="1451">
          <cell r="A1451" t="str">
            <v>SP19_FREEDEMAND</v>
          </cell>
        </row>
        <row r="1452">
          <cell r="A1452" t="str">
            <v>SP19_FREEDEMAND</v>
          </cell>
        </row>
        <row r="1453">
          <cell r="A1453" t="str">
            <v>SP19_FREEDEMAND</v>
          </cell>
        </row>
        <row r="1454">
          <cell r="A1454" t="str">
            <v>SP19_FREEDEMAND</v>
          </cell>
        </row>
        <row r="1455">
          <cell r="A1455" t="str">
            <v>SP19_FREEDEMAND</v>
          </cell>
        </row>
        <row r="1456">
          <cell r="A1456" t="str">
            <v>SP19_FREEDEMAND</v>
          </cell>
        </row>
        <row r="1457">
          <cell r="A1457" t="str">
            <v>SP19_FREEDEMAND</v>
          </cell>
        </row>
        <row r="1458">
          <cell r="A1458" t="str">
            <v>SP19_FREEDEMAND</v>
          </cell>
        </row>
        <row r="1459">
          <cell r="A1459" t="str">
            <v>SP19_FREEDEMAND</v>
          </cell>
        </row>
        <row r="1460">
          <cell r="A1460" t="str">
            <v>SP19_FREEDEMAND</v>
          </cell>
        </row>
        <row r="1461">
          <cell r="A1461" t="str">
            <v>SP19_FREEDEMAND</v>
          </cell>
        </row>
        <row r="1462">
          <cell r="A1462" t="str">
            <v>SP19_FREEDEMAND</v>
          </cell>
        </row>
        <row r="1463">
          <cell r="A1463" t="str">
            <v>SP19_FREEDEMAND</v>
          </cell>
        </row>
        <row r="1464">
          <cell r="A1464" t="str">
            <v>SP19_FREEDEMAND</v>
          </cell>
        </row>
        <row r="1465">
          <cell r="A1465" t="str">
            <v>SP19_FREEDEMAND</v>
          </cell>
        </row>
        <row r="1466">
          <cell r="A1466" t="str">
            <v>SP19_FREEDEMAND</v>
          </cell>
        </row>
        <row r="1467">
          <cell r="A1467" t="str">
            <v>SP19_FREEDEMAND</v>
          </cell>
        </row>
        <row r="1468">
          <cell r="A1468" t="str">
            <v>SP19_FREEDEMAND</v>
          </cell>
        </row>
        <row r="1469">
          <cell r="A1469" t="str">
            <v>SP19_FREEDEMAND</v>
          </cell>
        </row>
        <row r="1470">
          <cell r="A1470" t="str">
            <v>SP19_FREEDEMAND</v>
          </cell>
        </row>
        <row r="1471">
          <cell r="A1471" t="str">
            <v>SP19_FREEDEMAND</v>
          </cell>
        </row>
        <row r="1472">
          <cell r="A1472" t="str">
            <v>SP19_FREEDEMAND</v>
          </cell>
        </row>
        <row r="1473">
          <cell r="A1473" t="str">
            <v>SP19_FREEDEMAND</v>
          </cell>
        </row>
        <row r="1474">
          <cell r="A1474" t="str">
            <v>SP19_FREEDEMAND</v>
          </cell>
        </row>
        <row r="1475">
          <cell r="A1475" t="str">
            <v>SP19_FREEDEMAND</v>
          </cell>
        </row>
        <row r="1476">
          <cell r="A1476" t="str">
            <v>SP19_FREEDEMAND</v>
          </cell>
        </row>
        <row r="1477">
          <cell r="A1477" t="str">
            <v>SP19_FREEDEMAND</v>
          </cell>
        </row>
        <row r="1478">
          <cell r="A1478" t="str">
            <v>SP19_FREEDEMAND</v>
          </cell>
        </row>
        <row r="1479">
          <cell r="A1479" t="str">
            <v>SP19_FREEDEMAND</v>
          </cell>
        </row>
        <row r="1480">
          <cell r="A1480" t="str">
            <v>SP19_FREEDEMAND</v>
          </cell>
        </row>
        <row r="1481">
          <cell r="A1481" t="str">
            <v>SP19_FREEDEMAND</v>
          </cell>
        </row>
        <row r="1482">
          <cell r="A1482" t="str">
            <v>SP19_FREEDEMAND</v>
          </cell>
        </row>
        <row r="1483">
          <cell r="A1483" t="str">
            <v>SP19_FREEDEMAND</v>
          </cell>
        </row>
        <row r="1484">
          <cell r="A1484" t="str">
            <v>SP19_FREEDEMAND</v>
          </cell>
        </row>
        <row r="1485">
          <cell r="A1485" t="str">
            <v>SP19_FREEDEMAND</v>
          </cell>
        </row>
        <row r="1486">
          <cell r="A1486" t="str">
            <v>SP19_FREEDEMAND</v>
          </cell>
        </row>
        <row r="1487">
          <cell r="A1487" t="str">
            <v>SP19_FREEDEMAND</v>
          </cell>
        </row>
        <row r="1488">
          <cell r="A1488" t="str">
            <v>SP19_FREEDEMAND</v>
          </cell>
        </row>
        <row r="1489">
          <cell r="A1489" t="str">
            <v>SP19_FREEDEMAND</v>
          </cell>
        </row>
        <row r="1490">
          <cell r="A1490" t="str">
            <v>SP19_FREEDEMAND</v>
          </cell>
        </row>
        <row r="1491">
          <cell r="A1491" t="str">
            <v>SP19_FREEDEMAND</v>
          </cell>
        </row>
        <row r="1492">
          <cell r="A1492" t="str">
            <v>SP19_FREEDEMAND</v>
          </cell>
        </row>
        <row r="1493">
          <cell r="A1493" t="str">
            <v>SP19_FREEDEMAND</v>
          </cell>
        </row>
        <row r="1494">
          <cell r="A1494" t="str">
            <v>SP19_FREEDEMAND</v>
          </cell>
        </row>
        <row r="1495">
          <cell r="A1495" t="str">
            <v>SP19_FREEDEMAND</v>
          </cell>
        </row>
        <row r="1496">
          <cell r="A1496" t="str">
            <v>SP19_FREEDEMAND</v>
          </cell>
        </row>
        <row r="1497">
          <cell r="A1497" t="str">
            <v>SP19_FREEDEMAND</v>
          </cell>
        </row>
        <row r="1498">
          <cell r="A1498" t="str">
            <v>SP19_FREEDEMAND</v>
          </cell>
        </row>
        <row r="1499">
          <cell r="A1499" t="str">
            <v>SP19_FREEDEMAND</v>
          </cell>
        </row>
        <row r="1500">
          <cell r="A1500" t="str">
            <v>SP19_FREEDEMAND</v>
          </cell>
        </row>
        <row r="1501">
          <cell r="A1501" t="str">
            <v>SP19_FREEDEMAND</v>
          </cell>
        </row>
        <row r="1502">
          <cell r="A1502" t="str">
            <v>SP19_FREEDEMAND</v>
          </cell>
        </row>
        <row r="1503">
          <cell r="A1503" t="str">
            <v>SP19_FREEDEMAND</v>
          </cell>
        </row>
        <row r="1504">
          <cell r="A1504" t="str">
            <v>SP19_FREEDEMAND</v>
          </cell>
        </row>
        <row r="1505">
          <cell r="A1505" t="str">
            <v>SP19_FREEDEMAND</v>
          </cell>
        </row>
        <row r="1506">
          <cell r="A1506" t="str">
            <v>SP19_FREEDEMAND</v>
          </cell>
        </row>
        <row r="1507">
          <cell r="A1507" t="str">
            <v>SP19_FREEDEMAND</v>
          </cell>
        </row>
        <row r="1508">
          <cell r="A1508" t="str">
            <v>SP19_FREEDEMAND</v>
          </cell>
        </row>
        <row r="1509">
          <cell r="A1509" t="str">
            <v>SP19_FREEDEMAND</v>
          </cell>
        </row>
        <row r="1510">
          <cell r="A1510" t="str">
            <v>SP19_FREEDEMAND</v>
          </cell>
        </row>
        <row r="1511">
          <cell r="A1511" t="str">
            <v>SP19_FREEDEMAND</v>
          </cell>
        </row>
        <row r="1512">
          <cell r="A1512" t="str">
            <v>SP19_FREEDEMAND</v>
          </cell>
        </row>
        <row r="1513">
          <cell r="A1513" t="str">
            <v>SP19_FREEDEMAND</v>
          </cell>
        </row>
        <row r="1514">
          <cell r="A1514" t="str">
            <v>SP19_FREEDEMAND</v>
          </cell>
        </row>
        <row r="1515">
          <cell r="A1515" t="str">
            <v>SP19_FREEDEMAND</v>
          </cell>
        </row>
        <row r="1516">
          <cell r="A1516" t="str">
            <v>SP19_FREEDEMAND</v>
          </cell>
        </row>
        <row r="1517">
          <cell r="A1517" t="str">
            <v>SP19_FREEDEMAND</v>
          </cell>
        </row>
        <row r="1518">
          <cell r="A1518" t="str">
            <v>SP19_FREEDEMAND</v>
          </cell>
        </row>
        <row r="1519">
          <cell r="A1519" t="str">
            <v>SP19_FREEDEMAND</v>
          </cell>
        </row>
        <row r="1520">
          <cell r="A1520" t="str">
            <v>SP19_FREEDEMAND</v>
          </cell>
        </row>
        <row r="1521">
          <cell r="A1521" t="str">
            <v>SP19_FREEDEMAND</v>
          </cell>
        </row>
        <row r="1522">
          <cell r="A1522" t="str">
            <v>SP19_FREEDEMAND</v>
          </cell>
        </row>
        <row r="1523">
          <cell r="A1523" t="str">
            <v>SP19_FREEDEMAND</v>
          </cell>
        </row>
        <row r="1524">
          <cell r="A1524" t="str">
            <v>SP19_FREEDEMAND</v>
          </cell>
        </row>
        <row r="1525">
          <cell r="A1525" t="str">
            <v>SP19_FREEDEMAND</v>
          </cell>
        </row>
        <row r="1526">
          <cell r="A1526" t="str">
            <v>SP19_FREEDEMAND</v>
          </cell>
        </row>
        <row r="1527">
          <cell r="A1527" t="str">
            <v>SP19_FREEDEMAND</v>
          </cell>
        </row>
        <row r="1528">
          <cell r="A1528" t="str">
            <v>SP19_FREEDEMAND</v>
          </cell>
        </row>
        <row r="1529">
          <cell r="A1529" t="str">
            <v>SP19_FREEDEMAND</v>
          </cell>
        </row>
        <row r="1530">
          <cell r="A1530" t="str">
            <v>SP19_FREEDEMAND</v>
          </cell>
        </row>
        <row r="1531">
          <cell r="A1531" t="str">
            <v>SP19_FREEDEMAND</v>
          </cell>
        </row>
        <row r="1532">
          <cell r="A1532" t="str">
            <v>SP19_FREEDEMAND</v>
          </cell>
        </row>
        <row r="1533">
          <cell r="A1533" t="str">
            <v>SP19_FREEDEMAND</v>
          </cell>
        </row>
        <row r="1534">
          <cell r="A1534" t="str">
            <v>SP19_FREEDEMAND</v>
          </cell>
        </row>
        <row r="1535">
          <cell r="A1535" t="str">
            <v>SP19_FREEDEMAND</v>
          </cell>
        </row>
        <row r="1536">
          <cell r="A1536" t="str">
            <v>SP19_FREEDEMAND</v>
          </cell>
        </row>
        <row r="1537">
          <cell r="A1537" t="str">
            <v>SP19_FREEDEMAND</v>
          </cell>
        </row>
        <row r="1538">
          <cell r="A1538" t="str">
            <v>SP19_FREEDEMAND</v>
          </cell>
        </row>
        <row r="1539">
          <cell r="A1539" t="str">
            <v>SP19_FREEDEMAND</v>
          </cell>
        </row>
        <row r="1540">
          <cell r="A1540" t="str">
            <v>SP19_FREEDEMAND</v>
          </cell>
        </row>
        <row r="1541">
          <cell r="A1541" t="str">
            <v>SP19_FREEDEMAND</v>
          </cell>
        </row>
        <row r="1542">
          <cell r="A1542" t="str">
            <v>SP19_FREEDEMAND</v>
          </cell>
        </row>
        <row r="1543">
          <cell r="A1543" t="str">
            <v>SP19_FREEDEMAND</v>
          </cell>
        </row>
        <row r="1544">
          <cell r="A1544" t="str">
            <v>SP19_FREEDEMAND</v>
          </cell>
        </row>
        <row r="1545">
          <cell r="A1545" t="str">
            <v>SP19_FREEDEMAND</v>
          </cell>
        </row>
        <row r="1546">
          <cell r="A1546" t="str">
            <v>SP19_FREEDEMAND</v>
          </cell>
        </row>
        <row r="1547">
          <cell r="A1547" t="str">
            <v>SP19_FREEDEMAND</v>
          </cell>
        </row>
        <row r="1548">
          <cell r="A1548" t="str">
            <v>SP19_FREEDEMAND</v>
          </cell>
        </row>
        <row r="1549">
          <cell r="A1549" t="str">
            <v>SP19_FREEDEMAND</v>
          </cell>
        </row>
        <row r="1550">
          <cell r="A1550" t="str">
            <v>SP19_FREEDEMAND</v>
          </cell>
        </row>
        <row r="1551">
          <cell r="A1551" t="str">
            <v>SP19_FREEDEMAND</v>
          </cell>
        </row>
        <row r="1552">
          <cell r="A1552" t="str">
            <v>SP19_FREEDEMAND</v>
          </cell>
        </row>
        <row r="1553">
          <cell r="A1553" t="str">
            <v>SP19_FREEDEMAND</v>
          </cell>
        </row>
        <row r="1554">
          <cell r="A1554" t="str">
            <v>SP19_FREEDEMAND</v>
          </cell>
        </row>
        <row r="1555">
          <cell r="A1555" t="str">
            <v>SP19_FREEDEMAND</v>
          </cell>
        </row>
        <row r="1556">
          <cell r="A1556" t="str">
            <v>SP19_FREEDEMAND</v>
          </cell>
        </row>
        <row r="1557">
          <cell r="A1557" t="str">
            <v>SP19_FREEDEMAND</v>
          </cell>
        </row>
        <row r="1558">
          <cell r="A1558" t="str">
            <v>SP19_FREEDEMAND</v>
          </cell>
        </row>
        <row r="1559">
          <cell r="A1559" t="str">
            <v>SP19_FREEDEMAND</v>
          </cell>
        </row>
        <row r="1560">
          <cell r="A1560" t="str">
            <v>SP19_FREEDEMAND</v>
          </cell>
        </row>
        <row r="1561">
          <cell r="A1561" t="str">
            <v>SP19_FREEDEMAND</v>
          </cell>
        </row>
        <row r="1562">
          <cell r="A1562" t="str">
            <v>SP19_FREEDEMAND</v>
          </cell>
        </row>
        <row r="1563">
          <cell r="A1563" t="str">
            <v>SP19_FREEDEMAND</v>
          </cell>
        </row>
        <row r="1564">
          <cell r="A1564" t="str">
            <v>SP19_FREEDEMAND</v>
          </cell>
        </row>
        <row r="1565">
          <cell r="A1565" t="str">
            <v>SP19_FREEDEMAND</v>
          </cell>
        </row>
        <row r="1566">
          <cell r="A1566" t="str">
            <v>SP19_FREEDEMAND</v>
          </cell>
        </row>
        <row r="1567">
          <cell r="A1567" t="str">
            <v>SP19_FREEDEMAND</v>
          </cell>
        </row>
        <row r="1568">
          <cell r="A1568" t="str">
            <v>SP19_FREEDEMAND</v>
          </cell>
        </row>
        <row r="1569">
          <cell r="A1569" t="str">
            <v>SP19_FREEDEMAND</v>
          </cell>
        </row>
        <row r="1570">
          <cell r="A1570" t="str">
            <v>SP19_FREEDEMAND</v>
          </cell>
        </row>
        <row r="1571">
          <cell r="A1571" t="str">
            <v>SP19_FREEDEMAND</v>
          </cell>
        </row>
        <row r="1572">
          <cell r="A1572" t="str">
            <v>SP19_FREEDEMAND</v>
          </cell>
        </row>
        <row r="1573">
          <cell r="A1573" t="str">
            <v>SP19_FREEDEMAND</v>
          </cell>
        </row>
        <row r="1574">
          <cell r="A1574" t="str">
            <v>SP19_FREEDEMAND</v>
          </cell>
        </row>
        <row r="1575">
          <cell r="A1575" t="str">
            <v>SP19_FREEDEMAND</v>
          </cell>
        </row>
        <row r="1576">
          <cell r="A1576" t="str">
            <v>SP19_FREEDEMAND</v>
          </cell>
        </row>
        <row r="1577">
          <cell r="A1577" t="str">
            <v>SP19_FREEDEMAND</v>
          </cell>
        </row>
        <row r="1578">
          <cell r="A1578" t="str">
            <v>SP19_FREEDEMAND</v>
          </cell>
        </row>
        <row r="1579">
          <cell r="A1579" t="str">
            <v>SP19_FREEDEMAND</v>
          </cell>
        </row>
        <row r="1580">
          <cell r="A1580" t="str">
            <v>SP19_FREEDEMAND</v>
          </cell>
        </row>
        <row r="1581">
          <cell r="A1581" t="str">
            <v>SP19_FREEDEMAND</v>
          </cell>
        </row>
        <row r="1582">
          <cell r="A1582" t="str">
            <v>SP19_FREEDEMAND</v>
          </cell>
        </row>
        <row r="1583">
          <cell r="A1583" t="str">
            <v>SP19_FREEDEMAND</v>
          </cell>
        </row>
        <row r="1584">
          <cell r="A1584" t="str">
            <v>SP19_FREEDEMAND</v>
          </cell>
        </row>
        <row r="1585">
          <cell r="A1585" t="str">
            <v>SP19_FREEDEMAND</v>
          </cell>
        </row>
        <row r="1586">
          <cell r="A1586" t="str">
            <v>SP19_FREEDEMAND</v>
          </cell>
        </row>
        <row r="1587">
          <cell r="A1587" t="str">
            <v>SP19_FREEDEMAND</v>
          </cell>
        </row>
        <row r="1588">
          <cell r="A1588" t="str">
            <v>SP19_FREEDEMAND</v>
          </cell>
        </row>
        <row r="1589">
          <cell r="A1589" t="str">
            <v>SP19_FREEDEMAND</v>
          </cell>
        </row>
        <row r="1590">
          <cell r="A1590" t="str">
            <v>SP19_FREEDEMAND</v>
          </cell>
        </row>
        <row r="1591">
          <cell r="A1591" t="str">
            <v>SP19_FREEDEMAND</v>
          </cell>
        </row>
        <row r="1592">
          <cell r="A1592" t="str">
            <v>SP19_FREEDEMAND</v>
          </cell>
        </row>
        <row r="1593">
          <cell r="A1593" t="str">
            <v>SP19_FREEDEMAND</v>
          </cell>
        </row>
        <row r="1594">
          <cell r="A1594" t="str">
            <v>SP19_FREEDEMAND</v>
          </cell>
        </row>
        <row r="1595">
          <cell r="A1595" t="str">
            <v>SP19_FREEDEMAND</v>
          </cell>
        </row>
        <row r="1596">
          <cell r="A1596" t="str">
            <v>SP19_FREEDEMAND</v>
          </cell>
        </row>
        <row r="1597">
          <cell r="A1597" t="str">
            <v>SP19_FREEDEMAND</v>
          </cell>
        </row>
        <row r="1598">
          <cell r="A1598" t="str">
            <v>SP19_FREEDEMAND</v>
          </cell>
        </row>
        <row r="1599">
          <cell r="A1599" t="str">
            <v>SP19_FREEDEMAND</v>
          </cell>
        </row>
        <row r="1600">
          <cell r="A1600" t="str">
            <v>SP19_FREEDEMAND</v>
          </cell>
        </row>
        <row r="1601">
          <cell r="A1601" t="str">
            <v>SP19_FREEDEMAND</v>
          </cell>
        </row>
        <row r="1602">
          <cell r="A1602" t="str">
            <v>SP19_FREEDEMAND</v>
          </cell>
        </row>
        <row r="1603">
          <cell r="A1603" t="str">
            <v>SP19_FREEDEMAND</v>
          </cell>
        </row>
        <row r="1604">
          <cell r="A1604" t="str">
            <v>SP19_FREEDEMAND</v>
          </cell>
        </row>
        <row r="1605">
          <cell r="A1605" t="str">
            <v>SP19_FREEDEMAND</v>
          </cell>
        </row>
        <row r="1606">
          <cell r="A1606" t="str">
            <v>SP19_FREEDEMAND</v>
          </cell>
        </row>
        <row r="1607">
          <cell r="A1607" t="str">
            <v>SP19_FREEDEMAND</v>
          </cell>
        </row>
        <row r="1608">
          <cell r="A1608" t="str">
            <v>SP19_FREEDEMAND</v>
          </cell>
        </row>
        <row r="1609">
          <cell r="A1609" t="str">
            <v>SP19_FREEDEMAND</v>
          </cell>
        </row>
        <row r="1610">
          <cell r="A1610" t="str">
            <v>SP19_FREEDEMAND</v>
          </cell>
        </row>
        <row r="1611">
          <cell r="A1611" t="str">
            <v>SP19_FREEDEMAND</v>
          </cell>
        </row>
        <row r="1612">
          <cell r="A1612" t="str">
            <v>SP19_FREEDEMAND</v>
          </cell>
        </row>
        <row r="1613">
          <cell r="A1613" t="str">
            <v>SP19_FREEDEMAND</v>
          </cell>
        </row>
        <row r="1614">
          <cell r="A1614" t="str">
            <v>SP19_FREEDEMAND</v>
          </cell>
        </row>
        <row r="1615">
          <cell r="A1615" t="str">
            <v>SP19_FREEDEMAND</v>
          </cell>
        </row>
        <row r="1616">
          <cell r="A1616" t="str">
            <v>SP19_FREEDEMAND</v>
          </cell>
        </row>
        <row r="1617">
          <cell r="A1617" t="str">
            <v>SP19_FREEDEMAND</v>
          </cell>
        </row>
        <row r="1618">
          <cell r="A1618" t="str">
            <v>SP19_FREEDEMAND</v>
          </cell>
        </row>
        <row r="1619">
          <cell r="A1619" t="str">
            <v>SP19_FREEDEMAND</v>
          </cell>
        </row>
        <row r="1620">
          <cell r="A1620" t="str">
            <v>SP19_FREEDEMAND</v>
          </cell>
        </row>
        <row r="1621">
          <cell r="A1621" t="str">
            <v>SP19_FREEDEMAND</v>
          </cell>
        </row>
        <row r="1622">
          <cell r="A1622" t="str">
            <v>SP19_FREEDEMAND</v>
          </cell>
        </row>
        <row r="1623">
          <cell r="A1623" t="str">
            <v>SP19_FREEDEMAND</v>
          </cell>
        </row>
        <row r="1624">
          <cell r="A1624" t="str">
            <v>SP19_FREEDEMAND</v>
          </cell>
        </row>
        <row r="1625">
          <cell r="A1625" t="str">
            <v>SP19_FREEDEMAND</v>
          </cell>
        </row>
        <row r="1626">
          <cell r="A1626" t="str">
            <v>SP19_FREEDEMAND</v>
          </cell>
        </row>
        <row r="1627">
          <cell r="A1627" t="str">
            <v>SP19_FREEDEMAND</v>
          </cell>
        </row>
        <row r="1628">
          <cell r="A1628" t="str">
            <v>SP19_FREEDEMAND</v>
          </cell>
        </row>
        <row r="1629">
          <cell r="A1629" t="str">
            <v>SP19_FREEDEMAND</v>
          </cell>
        </row>
        <row r="1630">
          <cell r="A1630" t="str">
            <v>SP19_FREEDEMAND</v>
          </cell>
        </row>
        <row r="1631">
          <cell r="A1631" t="str">
            <v>SP19_FREEDEMAND</v>
          </cell>
        </row>
        <row r="1632">
          <cell r="A1632" t="str">
            <v>SP19_FREEDEMAND</v>
          </cell>
        </row>
        <row r="1633">
          <cell r="A1633" t="str">
            <v>SP19_FREEDEMAND</v>
          </cell>
        </row>
        <row r="1634">
          <cell r="A1634" t="str">
            <v>SP19_FREEDEMAND</v>
          </cell>
        </row>
        <row r="1635">
          <cell r="A1635" t="str">
            <v>SP19_FREEDEMAND</v>
          </cell>
        </row>
        <row r="1636">
          <cell r="A1636" t="str">
            <v>SP19_FREEDEMAND</v>
          </cell>
        </row>
        <row r="1637">
          <cell r="A1637" t="str">
            <v>SP19_FREEDEMAND</v>
          </cell>
        </row>
        <row r="1638">
          <cell r="A1638" t="str">
            <v>SP19_FREEDEMAND</v>
          </cell>
        </row>
        <row r="1639">
          <cell r="A1639" t="str">
            <v>SP19_FREEDEMAND</v>
          </cell>
        </row>
        <row r="1640">
          <cell r="A1640" t="str">
            <v>SP19_FREEDEMAND</v>
          </cell>
        </row>
        <row r="1641">
          <cell r="A1641" t="str">
            <v>SP19_FREEDEMAND</v>
          </cell>
        </row>
        <row r="1642">
          <cell r="A1642" t="str">
            <v>SP19_FREEDEMAND</v>
          </cell>
        </row>
        <row r="1643">
          <cell r="A1643" t="str">
            <v>SP19_FREEDEMAND</v>
          </cell>
        </row>
        <row r="1644">
          <cell r="A1644" t="str">
            <v>SP19_FREEDEMAND</v>
          </cell>
        </row>
        <row r="1645">
          <cell r="A1645" t="str">
            <v>SP19_FREEDEMAND</v>
          </cell>
        </row>
        <row r="1646">
          <cell r="A1646" t="str">
            <v>SP19_FREEDEMAND</v>
          </cell>
        </row>
        <row r="1647">
          <cell r="A1647" t="str">
            <v>SP19_FREEDEMAND</v>
          </cell>
        </row>
        <row r="1648">
          <cell r="A1648" t="str">
            <v>SP19_FREEDEMAND</v>
          </cell>
        </row>
        <row r="1649">
          <cell r="A1649" t="str">
            <v>SP19_FREEDEMAND</v>
          </cell>
        </row>
        <row r="1650">
          <cell r="A1650" t="str">
            <v>SP19_FREEDEMAND</v>
          </cell>
        </row>
        <row r="1651">
          <cell r="A1651" t="str">
            <v>SP19_FREEDEMAND</v>
          </cell>
        </row>
        <row r="1652">
          <cell r="A1652" t="str">
            <v>SP19_FREEDEMAND</v>
          </cell>
        </row>
        <row r="1653">
          <cell r="A1653" t="str">
            <v>SP19_FREEDEMAND</v>
          </cell>
        </row>
        <row r="1654">
          <cell r="A1654" t="str">
            <v>SP19_FREEDEMAND</v>
          </cell>
        </row>
        <row r="1655">
          <cell r="A1655" t="str">
            <v>SP19_FREEDEMAND</v>
          </cell>
        </row>
        <row r="1656">
          <cell r="A1656" t="str">
            <v>SP19_FREEDEMAND</v>
          </cell>
        </row>
        <row r="1657">
          <cell r="A1657" t="str">
            <v>SP19_FREEDEMAND</v>
          </cell>
        </row>
        <row r="1658">
          <cell r="A1658" t="str">
            <v>SP19_FREEDEMAND</v>
          </cell>
        </row>
        <row r="1659">
          <cell r="A1659" t="str">
            <v>SP19_FREEDEMAND</v>
          </cell>
        </row>
        <row r="1660">
          <cell r="A1660" t="str">
            <v>SP19_FREEDEMAND</v>
          </cell>
        </row>
        <row r="1661">
          <cell r="A1661" t="str">
            <v>SP19_FREEDEMAND</v>
          </cell>
        </row>
        <row r="1662">
          <cell r="A1662" t="str">
            <v>SP19_FREEDEMAND</v>
          </cell>
        </row>
        <row r="1663">
          <cell r="A1663" t="str">
            <v>SP19_FREEDEMAND</v>
          </cell>
        </row>
        <row r="1664">
          <cell r="A1664" t="str">
            <v>SP19_FREEDEMAND</v>
          </cell>
        </row>
        <row r="1665">
          <cell r="A1665" t="str">
            <v>SP19_FREEDEMAND</v>
          </cell>
        </row>
        <row r="1666">
          <cell r="A1666" t="str">
            <v>SP19_FREEDEMAND</v>
          </cell>
        </row>
        <row r="1667">
          <cell r="A1667" t="str">
            <v>SP19_FREEDEMAND</v>
          </cell>
        </row>
        <row r="1668">
          <cell r="A1668" t="str">
            <v>SP19_FREEDEMAND</v>
          </cell>
        </row>
        <row r="1669">
          <cell r="A1669" t="str">
            <v>SP19_FREEDEMAND</v>
          </cell>
        </row>
        <row r="1670">
          <cell r="A1670" t="str">
            <v>SP19_FREEDEMAND</v>
          </cell>
        </row>
        <row r="1671">
          <cell r="A1671" t="str">
            <v>SP19_FREEDEMAND</v>
          </cell>
        </row>
        <row r="1672">
          <cell r="A1672" t="str">
            <v>SP19_FREEDEMAND</v>
          </cell>
        </row>
        <row r="1673">
          <cell r="A1673" t="str">
            <v>SP19_FREEDEMAND</v>
          </cell>
        </row>
        <row r="1674">
          <cell r="A1674" t="str">
            <v>SP19_FREEDEMAND</v>
          </cell>
        </row>
        <row r="1675">
          <cell r="A1675" t="str">
            <v>SP19_FREEDEMAND</v>
          </cell>
        </row>
        <row r="1676">
          <cell r="A1676" t="str">
            <v>SP19_FREEDEMAND</v>
          </cell>
        </row>
        <row r="1677">
          <cell r="A1677" t="str">
            <v>SP19_FREEDEMAND</v>
          </cell>
        </row>
        <row r="1678">
          <cell r="A1678" t="str">
            <v>SP19_FREEDEMAND</v>
          </cell>
        </row>
        <row r="1679">
          <cell r="A1679" t="str">
            <v>SP19_FREEDEMAND</v>
          </cell>
        </row>
        <row r="1680">
          <cell r="A1680" t="str">
            <v>SP19_FREEDEMAND</v>
          </cell>
        </row>
        <row r="1681">
          <cell r="A1681" t="str">
            <v>SP19_FREEDEMAND</v>
          </cell>
        </row>
        <row r="1682">
          <cell r="A1682" t="str">
            <v>SP19_FREEDEMAND</v>
          </cell>
        </row>
        <row r="1683">
          <cell r="A1683" t="str">
            <v>SP19_FREEDEMAND</v>
          </cell>
        </row>
        <row r="1684">
          <cell r="A1684" t="str">
            <v>SP19_FREEDEMAND</v>
          </cell>
        </row>
        <row r="1685">
          <cell r="A1685" t="str">
            <v>SP19_FREEDEMAND</v>
          </cell>
        </row>
        <row r="1686">
          <cell r="A1686" t="str">
            <v>SP19_FREEDEMAND</v>
          </cell>
        </row>
        <row r="1687">
          <cell r="A1687" t="str">
            <v>SP19_FREEDEMAND</v>
          </cell>
        </row>
        <row r="1688">
          <cell r="A1688" t="str">
            <v>SP19_FREEDEMAND</v>
          </cell>
        </row>
        <row r="1689">
          <cell r="A1689" t="str">
            <v>SP19_FREEDEMAND</v>
          </cell>
        </row>
        <row r="1690">
          <cell r="A1690" t="str">
            <v>SP19_FREEDEMAND</v>
          </cell>
        </row>
        <row r="1691">
          <cell r="A1691" t="str">
            <v>SP19_FREEDEMAND</v>
          </cell>
        </row>
        <row r="1692">
          <cell r="A1692" t="str">
            <v>SP19_FREEDEMAND</v>
          </cell>
        </row>
        <row r="1693">
          <cell r="A1693" t="str">
            <v>SP19_FREEDEMAND</v>
          </cell>
        </row>
        <row r="1694">
          <cell r="A1694" t="str">
            <v>SP19_FREEDEMAND</v>
          </cell>
        </row>
        <row r="1695">
          <cell r="A1695" t="str">
            <v>SP19_FREEDEMAND</v>
          </cell>
        </row>
        <row r="1696">
          <cell r="A1696" t="str">
            <v>SP19_FREEDEMAND</v>
          </cell>
        </row>
        <row r="1697">
          <cell r="A1697" t="str">
            <v>SP19_FREEDEMAND</v>
          </cell>
        </row>
        <row r="1698">
          <cell r="A1698" t="str">
            <v>SP19_FREEDEMAND</v>
          </cell>
        </row>
        <row r="1699">
          <cell r="A1699" t="str">
            <v>SP19_FREEDEMAND</v>
          </cell>
        </row>
        <row r="1700">
          <cell r="A1700" t="str">
            <v>SP19_FREEDEMAND</v>
          </cell>
        </row>
        <row r="1701">
          <cell r="A1701" t="str">
            <v>SP19_FREEDEMAND</v>
          </cell>
        </row>
        <row r="1702">
          <cell r="A1702" t="str">
            <v>SP19_FREEDEMAND</v>
          </cell>
        </row>
        <row r="1703">
          <cell r="A1703" t="str">
            <v>SP19_FREEDEMAND</v>
          </cell>
        </row>
        <row r="1704">
          <cell r="A1704" t="str">
            <v>SP19_FREEDEMAND</v>
          </cell>
        </row>
        <row r="1705">
          <cell r="A1705" t="str">
            <v>SP19_FREEDEMAND</v>
          </cell>
        </row>
        <row r="1706">
          <cell r="A1706" t="str">
            <v>SP19_FREEDEMAND</v>
          </cell>
        </row>
        <row r="1707">
          <cell r="A1707" t="str">
            <v>SP19_FREEDEMAND</v>
          </cell>
        </row>
        <row r="1708">
          <cell r="A1708" t="str">
            <v>SP19_FREEDEMAND</v>
          </cell>
        </row>
        <row r="1709">
          <cell r="A1709" t="str">
            <v>SP19_FREEDEMAND</v>
          </cell>
        </row>
        <row r="1710">
          <cell r="A1710" t="str">
            <v>SP19_FREEDEMAND</v>
          </cell>
        </row>
        <row r="1711">
          <cell r="A1711" t="str">
            <v>SP19_FREEDEMAND</v>
          </cell>
        </row>
        <row r="1712">
          <cell r="A1712" t="str">
            <v>SP19_FREEDEMAND</v>
          </cell>
        </row>
        <row r="1713">
          <cell r="A1713" t="str">
            <v>SP19_FREEDEMAND</v>
          </cell>
        </row>
        <row r="1714">
          <cell r="A1714" t="str">
            <v>SP19_FREEDEMAND</v>
          </cell>
        </row>
        <row r="1715">
          <cell r="A1715" t="str">
            <v>SP19_FREEDEMAND</v>
          </cell>
        </row>
        <row r="1716">
          <cell r="A1716" t="str">
            <v>SP19_FREEDEMAND</v>
          </cell>
        </row>
        <row r="1717">
          <cell r="A1717" t="str">
            <v>SP19_FREEDEMAND</v>
          </cell>
        </row>
        <row r="1718">
          <cell r="A1718" t="str">
            <v>SP19_FREEDEMAND</v>
          </cell>
        </row>
        <row r="1719">
          <cell r="A1719" t="str">
            <v>SP19_FREEDEMAND</v>
          </cell>
        </row>
        <row r="1720">
          <cell r="A1720" t="str">
            <v>SP19_FREEDEMAND</v>
          </cell>
        </row>
        <row r="1721">
          <cell r="A1721" t="str">
            <v>SP19_FREEDEMAND</v>
          </cell>
        </row>
        <row r="1722">
          <cell r="A1722" t="str">
            <v>SP19_FREEDEMAND</v>
          </cell>
        </row>
        <row r="1723">
          <cell r="A1723" t="str">
            <v>SP19_FREEDEMAND</v>
          </cell>
        </row>
        <row r="1724">
          <cell r="A1724" t="str">
            <v>SP19_FREEDEMAND</v>
          </cell>
        </row>
        <row r="1725">
          <cell r="A1725" t="str">
            <v>SP19_FREEDEMAND</v>
          </cell>
        </row>
        <row r="1726">
          <cell r="A1726" t="str">
            <v>SP19_FREEDEMAND</v>
          </cell>
        </row>
        <row r="1727">
          <cell r="A1727" t="str">
            <v>SP19_FREEDEMAND</v>
          </cell>
        </row>
        <row r="1728">
          <cell r="A1728" t="str">
            <v>SP19_FREEDEMAND</v>
          </cell>
        </row>
        <row r="1729">
          <cell r="A1729" t="str">
            <v>SP19_FREEDEMAND</v>
          </cell>
        </row>
        <row r="1730">
          <cell r="A1730" t="str">
            <v>SP19_FREEDEMAND</v>
          </cell>
        </row>
        <row r="1731">
          <cell r="A1731" t="str">
            <v>SP19_FREEDEMAND</v>
          </cell>
        </row>
        <row r="1732">
          <cell r="A1732" t="str">
            <v>SP19_FREEDEMAND</v>
          </cell>
        </row>
        <row r="1733">
          <cell r="A1733" t="str">
            <v>SP19_FREEDEMAND</v>
          </cell>
        </row>
        <row r="1734">
          <cell r="A1734" t="str">
            <v>SP19_FREEDEMAND</v>
          </cell>
        </row>
        <row r="1735">
          <cell r="A1735" t="str">
            <v>SP19_FREEDEMAND</v>
          </cell>
        </row>
        <row r="1736">
          <cell r="A1736" t="str">
            <v>SP19_FREEDEMAND</v>
          </cell>
        </row>
        <row r="1737">
          <cell r="A1737" t="str">
            <v>SP19_FREEDEMAND</v>
          </cell>
        </row>
        <row r="1738">
          <cell r="A1738" t="str">
            <v>SP19_FREEDEMAND</v>
          </cell>
        </row>
        <row r="1739">
          <cell r="A1739" t="str">
            <v>SP19_FREEDEMAND</v>
          </cell>
        </row>
        <row r="1740">
          <cell r="A1740" t="str">
            <v>SP19_FREEDEMAND</v>
          </cell>
        </row>
        <row r="1741">
          <cell r="A1741" t="str">
            <v>SP19_FREEDEMAND</v>
          </cell>
        </row>
        <row r="1742">
          <cell r="A1742" t="str">
            <v>SP19_FREEDEMAND</v>
          </cell>
        </row>
        <row r="1743">
          <cell r="A1743" t="str">
            <v>SP19_FREEDEMAND</v>
          </cell>
        </row>
        <row r="1744">
          <cell r="A1744" t="str">
            <v>SP19_FREEDEMAND</v>
          </cell>
        </row>
        <row r="1745">
          <cell r="A1745" t="str">
            <v>SP19_FREEDEMAND</v>
          </cell>
        </row>
        <row r="1746">
          <cell r="A1746" t="str">
            <v>SP19_FREEDEMAND</v>
          </cell>
        </row>
        <row r="1747">
          <cell r="A1747" t="str">
            <v>SP19_FREEDEMAND</v>
          </cell>
        </row>
        <row r="1748">
          <cell r="A1748" t="str">
            <v>SP19_FREEDEMAND</v>
          </cell>
        </row>
        <row r="1749">
          <cell r="A1749" t="str">
            <v>SP19_FREEDEMAND</v>
          </cell>
        </row>
        <row r="1750">
          <cell r="A1750" t="str">
            <v>SP19_FREEDEMAND</v>
          </cell>
        </row>
        <row r="1751">
          <cell r="A1751" t="str">
            <v>SP19_FREEDEMAND</v>
          </cell>
        </row>
        <row r="1752">
          <cell r="A1752" t="str">
            <v>SP19_FREEDEMAND</v>
          </cell>
        </row>
        <row r="1753">
          <cell r="A1753" t="str">
            <v>SP19_FREEDEMAND</v>
          </cell>
        </row>
        <row r="1754">
          <cell r="A1754" t="str">
            <v>SP19_FREEDEMAND</v>
          </cell>
        </row>
        <row r="1755">
          <cell r="A1755" t="str">
            <v>SP19_FREEDEMAND</v>
          </cell>
        </row>
        <row r="1756">
          <cell r="A1756" t="str">
            <v>SP19_FREEDEMAND</v>
          </cell>
        </row>
        <row r="1757">
          <cell r="A1757" t="str">
            <v>SP19_FREEDEMAND</v>
          </cell>
        </row>
        <row r="1758">
          <cell r="A1758" t="str">
            <v>SP19_FREEDEMAND</v>
          </cell>
        </row>
        <row r="1759">
          <cell r="A1759" t="str">
            <v>SP19_FREEDEMAND</v>
          </cell>
        </row>
        <row r="1760">
          <cell r="A1760" t="str">
            <v>SP19_FREEDEMAND</v>
          </cell>
        </row>
        <row r="1761">
          <cell r="A1761" t="str">
            <v>SP19_FREEDEMAND</v>
          </cell>
        </row>
        <row r="1762">
          <cell r="A1762" t="str">
            <v>SP19_FREEDEMAND</v>
          </cell>
        </row>
        <row r="1763">
          <cell r="A1763" t="str">
            <v>SP19_FREEDEMAND</v>
          </cell>
        </row>
        <row r="1764">
          <cell r="A1764" t="str">
            <v>SP19_FREEDEMAND</v>
          </cell>
        </row>
        <row r="1765">
          <cell r="A1765" t="str">
            <v>SP19_FREEDEMAND</v>
          </cell>
        </row>
        <row r="1766">
          <cell r="A1766" t="str">
            <v>SP19_FREEDEMAND</v>
          </cell>
        </row>
        <row r="1767">
          <cell r="A1767" t="str">
            <v>SP19_FREEDEMAND</v>
          </cell>
        </row>
        <row r="1768">
          <cell r="A1768" t="str">
            <v>SP19_FREEDEMAND</v>
          </cell>
        </row>
        <row r="1769">
          <cell r="A1769" t="str">
            <v>SP19_FREEDEMAND</v>
          </cell>
        </row>
        <row r="1770">
          <cell r="A1770" t="str">
            <v>SP19_FREEDEMAND</v>
          </cell>
        </row>
        <row r="1771">
          <cell r="A1771" t="str">
            <v>SP19_FREEDEMAND</v>
          </cell>
        </row>
        <row r="1772">
          <cell r="A1772" t="str">
            <v>SP19_FREEDEMAND</v>
          </cell>
        </row>
        <row r="1773">
          <cell r="A1773" t="str">
            <v>SP19_FREEDEMAND</v>
          </cell>
        </row>
        <row r="1774">
          <cell r="A1774" t="str">
            <v>SP19_FREEDEMAND</v>
          </cell>
        </row>
        <row r="1775">
          <cell r="A1775" t="str">
            <v>SP19_FREEDEMAND</v>
          </cell>
        </row>
        <row r="1776">
          <cell r="A1776" t="str">
            <v>SP19_FREEDEMAND</v>
          </cell>
        </row>
        <row r="1777">
          <cell r="A1777" t="str">
            <v>SP19_FREEDEMAND</v>
          </cell>
        </row>
        <row r="1778">
          <cell r="A1778" t="str">
            <v>SP19_FREEDEMAND</v>
          </cell>
        </row>
        <row r="1779">
          <cell r="A1779" t="str">
            <v>SP19_FREEDEMAND</v>
          </cell>
        </row>
        <row r="1780">
          <cell r="A1780" t="str">
            <v>SP19_FREEDEMAND</v>
          </cell>
        </row>
        <row r="1781">
          <cell r="A1781" t="str">
            <v>SP19_FREEDEMAND</v>
          </cell>
        </row>
        <row r="1782">
          <cell r="A1782" t="str">
            <v>SP19_FREEDEMAND</v>
          </cell>
        </row>
        <row r="1783">
          <cell r="A1783" t="str">
            <v>SP19_FREEDEMAND</v>
          </cell>
        </row>
        <row r="1784">
          <cell r="A1784" t="str">
            <v>SP19_FREEDEMAND</v>
          </cell>
        </row>
        <row r="1785">
          <cell r="A1785" t="str">
            <v>SP19_FREEDEMAND</v>
          </cell>
        </row>
        <row r="1786">
          <cell r="A1786" t="str">
            <v>SP19_FREEDEMAND</v>
          </cell>
        </row>
        <row r="1787">
          <cell r="A1787" t="str">
            <v>SP19_FREEDEMAND</v>
          </cell>
        </row>
        <row r="1788">
          <cell r="A1788" t="str">
            <v>SP19_FREEDEMAND</v>
          </cell>
        </row>
        <row r="1789">
          <cell r="A1789" t="str">
            <v>SP19_FREEDEMAND</v>
          </cell>
        </row>
        <row r="1790">
          <cell r="A1790" t="str">
            <v>SP19_FREEDEMAND</v>
          </cell>
        </row>
        <row r="1791">
          <cell r="A1791" t="str">
            <v>SP19_FREEDEMAND</v>
          </cell>
        </row>
        <row r="1792">
          <cell r="A1792" t="str">
            <v>SP19_FREEDEMAND</v>
          </cell>
        </row>
        <row r="1793">
          <cell r="A1793" t="str">
            <v>SP19_FREEDEMAND</v>
          </cell>
        </row>
        <row r="1794">
          <cell r="A1794" t="str">
            <v>SP19_FREEDEMAND</v>
          </cell>
        </row>
        <row r="1795">
          <cell r="A1795" t="str">
            <v>SP19_FREEDEMAND</v>
          </cell>
        </row>
        <row r="1796">
          <cell r="A1796" t="str">
            <v>SP19_FREEDEMAND</v>
          </cell>
        </row>
        <row r="1797">
          <cell r="A1797" t="str">
            <v>SP19_FREEDEMAND</v>
          </cell>
        </row>
        <row r="1798">
          <cell r="A1798" t="str">
            <v>SP19_FREEDEMAND</v>
          </cell>
        </row>
        <row r="1799">
          <cell r="A1799" t="str">
            <v>SP19_FREEDEMAND</v>
          </cell>
        </row>
        <row r="1800">
          <cell r="A1800" t="str">
            <v>SP19_FREEDEMAND</v>
          </cell>
        </row>
        <row r="1801">
          <cell r="A1801" t="str">
            <v>SP19_FREEDEMAND</v>
          </cell>
        </row>
        <row r="1802">
          <cell r="A1802" t="str">
            <v>SP19_FREEDEMAND</v>
          </cell>
        </row>
        <row r="1803">
          <cell r="A1803" t="str">
            <v>SP19_FREEDEMAND</v>
          </cell>
        </row>
        <row r="1804">
          <cell r="A1804" t="str">
            <v>SP19_FREEDEMAND</v>
          </cell>
        </row>
        <row r="1805">
          <cell r="A1805" t="str">
            <v>SP19_FREEDEMAND</v>
          </cell>
        </row>
        <row r="1806">
          <cell r="A1806" t="str">
            <v>SP19_FREEDEMAND</v>
          </cell>
        </row>
        <row r="1807">
          <cell r="A1807" t="str">
            <v>SP19_FREEDEMAND</v>
          </cell>
        </row>
        <row r="1808">
          <cell r="A1808" t="str">
            <v>SP19_FREEDEMAND</v>
          </cell>
        </row>
        <row r="1809">
          <cell r="A1809" t="str">
            <v>SP19_FREEDEMAND</v>
          </cell>
        </row>
        <row r="1810">
          <cell r="A1810" t="str">
            <v>SP19_FREEDEMAND</v>
          </cell>
        </row>
        <row r="1811">
          <cell r="A1811" t="str">
            <v>SP19_FREEDEMAND</v>
          </cell>
        </row>
        <row r="1812">
          <cell r="A1812" t="str">
            <v>SP19_FREEDEMAND</v>
          </cell>
        </row>
        <row r="1813">
          <cell r="A1813" t="str">
            <v>SP19_FREEDEMAND</v>
          </cell>
        </row>
        <row r="1814">
          <cell r="A1814" t="str">
            <v>SP19_FREEDEMAND</v>
          </cell>
        </row>
        <row r="1815">
          <cell r="A1815" t="str">
            <v>SP19_FREEDEMAND</v>
          </cell>
        </row>
        <row r="1816">
          <cell r="A1816" t="str">
            <v>SP19_FREEDEMAND</v>
          </cell>
        </row>
        <row r="1817">
          <cell r="A1817" t="str">
            <v>SP19_FREEDEMAND</v>
          </cell>
        </row>
        <row r="1818">
          <cell r="A1818" t="str">
            <v>SP19_FREEDEMAND</v>
          </cell>
        </row>
        <row r="1819">
          <cell r="A1819" t="str">
            <v>SP19_FREEDEMAND</v>
          </cell>
        </row>
        <row r="1820">
          <cell r="A1820" t="str">
            <v>SP19_FREEDEMAND</v>
          </cell>
        </row>
        <row r="1821">
          <cell r="A1821" t="str">
            <v>SP19_FREEDEMAND</v>
          </cell>
        </row>
        <row r="1822">
          <cell r="A1822" t="str">
            <v>SP19_FREEDEMAND</v>
          </cell>
        </row>
        <row r="1823">
          <cell r="A1823" t="str">
            <v>SP19_FREEDEMAND</v>
          </cell>
        </row>
        <row r="1824">
          <cell r="A1824" t="str">
            <v>SP19_FREEDEMAND</v>
          </cell>
        </row>
        <row r="1825">
          <cell r="A1825" t="str">
            <v>SP19_FREEDEMAND</v>
          </cell>
        </row>
        <row r="1826">
          <cell r="A1826" t="str">
            <v>SP19_FREEDEMAND</v>
          </cell>
        </row>
        <row r="1827">
          <cell r="A1827" t="str">
            <v>SP19_FREEDEMAND</v>
          </cell>
        </row>
        <row r="1828">
          <cell r="A1828" t="str">
            <v>SP19_FREEDEMAND</v>
          </cell>
        </row>
        <row r="1829">
          <cell r="A1829" t="str">
            <v>SP19_FREEDEMAND</v>
          </cell>
        </row>
        <row r="1830">
          <cell r="A1830" t="str">
            <v>SP19_FREEDEMAND</v>
          </cell>
        </row>
        <row r="1831">
          <cell r="A1831" t="str">
            <v>SP19_FREEDEMAND</v>
          </cell>
        </row>
        <row r="1832">
          <cell r="A1832" t="str">
            <v>SP19_FREEDEMAND</v>
          </cell>
        </row>
        <row r="1833">
          <cell r="A1833" t="str">
            <v>SP19_FREEDEMAND</v>
          </cell>
        </row>
        <row r="1834">
          <cell r="A1834" t="str">
            <v>SP19_FREEDEMAND</v>
          </cell>
        </row>
        <row r="1835">
          <cell r="A1835" t="str">
            <v>SP19_FREEDEMAND</v>
          </cell>
        </row>
        <row r="1836">
          <cell r="A1836" t="str">
            <v>SP19_FREEDEMAND</v>
          </cell>
        </row>
        <row r="1837">
          <cell r="A1837" t="str">
            <v>SP19_FREEDEMAND</v>
          </cell>
        </row>
        <row r="1838">
          <cell r="A1838" t="str">
            <v>SP19_FREEDEMAND</v>
          </cell>
        </row>
        <row r="1839">
          <cell r="A1839" t="str">
            <v>SP19_FREEDEMAND</v>
          </cell>
        </row>
        <row r="1840">
          <cell r="A1840" t="str">
            <v>SP19_FREEDEMAND</v>
          </cell>
        </row>
        <row r="1841">
          <cell r="A1841" t="str">
            <v>SP19_FREEDEMAND</v>
          </cell>
        </row>
        <row r="1842">
          <cell r="A1842" t="str">
            <v>SP19_FREEDEMAND</v>
          </cell>
        </row>
        <row r="1843">
          <cell r="A1843" t="str">
            <v>SP19_FREEDEMAND</v>
          </cell>
        </row>
        <row r="1844">
          <cell r="A1844" t="str">
            <v>SP19_FREEDEMAND</v>
          </cell>
        </row>
        <row r="1845">
          <cell r="A1845" t="str">
            <v>SP19_FREEDEMAND</v>
          </cell>
        </row>
        <row r="1846">
          <cell r="A1846" t="str">
            <v>SP19_FREEDEMAND</v>
          </cell>
        </row>
        <row r="1847">
          <cell r="A1847" t="str">
            <v>SP19_FREEDEMAND</v>
          </cell>
        </row>
        <row r="1848">
          <cell r="A1848" t="str">
            <v>SP19_FREEDEMAND</v>
          </cell>
        </row>
        <row r="1849">
          <cell r="A1849" t="str">
            <v>SP19_FREEDEMAND</v>
          </cell>
        </row>
        <row r="1850">
          <cell r="A1850" t="str">
            <v>SP19_FREEDEMAND</v>
          </cell>
        </row>
        <row r="1851">
          <cell r="A1851" t="str">
            <v>SP19_FREEDEMAND</v>
          </cell>
        </row>
        <row r="1852">
          <cell r="A1852" t="str">
            <v>SP19_FREEDEMAND</v>
          </cell>
        </row>
        <row r="1853">
          <cell r="A1853" t="str">
            <v>SP19_FREEDEMAND</v>
          </cell>
        </row>
        <row r="1854">
          <cell r="A1854" t="str">
            <v>SP19_FREEDEMAND</v>
          </cell>
        </row>
        <row r="1855">
          <cell r="A1855" t="str">
            <v>SP19_FREEDEMAND</v>
          </cell>
        </row>
        <row r="1856">
          <cell r="A1856" t="str">
            <v>SP19_FREEDEMAND</v>
          </cell>
        </row>
        <row r="1857">
          <cell r="A1857" t="str">
            <v>SP19_FREEDEMAND</v>
          </cell>
        </row>
        <row r="1858">
          <cell r="A1858" t="str">
            <v>SP19_FREEDEMAND</v>
          </cell>
        </row>
        <row r="1859">
          <cell r="A1859" t="str">
            <v>SP19_FREEDEMAND</v>
          </cell>
        </row>
        <row r="1860">
          <cell r="A1860" t="str">
            <v>SP19_FREEDEMAND</v>
          </cell>
        </row>
        <row r="1861">
          <cell r="A1861" t="str">
            <v>SP19_FREEDEMAND</v>
          </cell>
        </row>
        <row r="1862">
          <cell r="A1862" t="str">
            <v>SP19_FREEDEMAND</v>
          </cell>
        </row>
        <row r="1863">
          <cell r="A1863" t="str">
            <v>SP19_FREEDEMAND</v>
          </cell>
        </row>
        <row r="1864">
          <cell r="A1864" t="str">
            <v>SP19_FREEDEMAND</v>
          </cell>
        </row>
        <row r="1865">
          <cell r="A1865" t="str">
            <v>SP19_FREEDEMAND</v>
          </cell>
        </row>
        <row r="1866">
          <cell r="A1866" t="str">
            <v>SP19_FREEDEMAND</v>
          </cell>
        </row>
        <row r="1867">
          <cell r="A1867" t="str">
            <v>SP19_FREEDEMAND</v>
          </cell>
        </row>
        <row r="1868">
          <cell r="A1868" t="str">
            <v>SP19_FREEDEMAND</v>
          </cell>
        </row>
        <row r="1869">
          <cell r="A1869" t="str">
            <v>SP19_FREEDEMAND</v>
          </cell>
        </row>
        <row r="1870">
          <cell r="A1870" t="str">
            <v>SP19_FREEDEMAND</v>
          </cell>
        </row>
        <row r="1871">
          <cell r="A1871" t="str">
            <v>SP19_FREEDEMAND</v>
          </cell>
        </row>
        <row r="1872">
          <cell r="A1872" t="str">
            <v>SP19_FREEDEMAND</v>
          </cell>
        </row>
        <row r="1873">
          <cell r="A1873" t="str">
            <v>SP19_FREEDEMAND</v>
          </cell>
        </row>
        <row r="1874">
          <cell r="A1874" t="str">
            <v>SP19_FREEDEMAND</v>
          </cell>
        </row>
        <row r="1875">
          <cell r="A1875" t="str">
            <v>SP19_FREEDEMAND</v>
          </cell>
        </row>
        <row r="1876">
          <cell r="A1876" t="str">
            <v>SP19_FREEDEMAND</v>
          </cell>
        </row>
        <row r="1877">
          <cell r="A1877" t="str">
            <v>SP19_FREEDEMAND</v>
          </cell>
        </row>
        <row r="1878">
          <cell r="A1878" t="str">
            <v>SP19_FREEDEMAND</v>
          </cell>
        </row>
        <row r="1879">
          <cell r="A1879" t="str">
            <v>SP19_FREEDEMAND</v>
          </cell>
        </row>
        <row r="1880">
          <cell r="A1880" t="str">
            <v>SP19_FREEDEMAND</v>
          </cell>
        </row>
        <row r="1881">
          <cell r="A1881" t="str">
            <v>SP19_FREEDEMAND</v>
          </cell>
        </row>
        <row r="1882">
          <cell r="A1882" t="str">
            <v>SP19_FREEDEMAND</v>
          </cell>
        </row>
        <row r="1883">
          <cell r="A1883" t="str">
            <v>SP19_FREEDEMAND</v>
          </cell>
        </row>
        <row r="1884">
          <cell r="A1884" t="str">
            <v>SP19_FREEDEMAND</v>
          </cell>
        </row>
        <row r="1885">
          <cell r="A1885" t="str">
            <v>SP19_FREEDEMAND</v>
          </cell>
        </row>
        <row r="1886">
          <cell r="A1886" t="str">
            <v>SP19_FREEDEMAND</v>
          </cell>
        </row>
        <row r="1887">
          <cell r="A1887" t="str">
            <v>SP19_FREEDEMAND</v>
          </cell>
        </row>
        <row r="1888">
          <cell r="A1888" t="str">
            <v>SP19_FREEDEMAND</v>
          </cell>
        </row>
        <row r="1889">
          <cell r="A1889" t="str">
            <v>SP19_FREEDEMAND</v>
          </cell>
        </row>
        <row r="1890">
          <cell r="A1890" t="str">
            <v>SP19_FREEDEMAND</v>
          </cell>
        </row>
        <row r="1891">
          <cell r="A1891" t="str">
            <v>SP19_FREEDEMAND</v>
          </cell>
        </row>
        <row r="1892">
          <cell r="A1892" t="str">
            <v>SP19_FREEDEMAND</v>
          </cell>
        </row>
        <row r="1893">
          <cell r="A1893" t="str">
            <v>SP19_FREEDEMAND</v>
          </cell>
        </row>
        <row r="1894">
          <cell r="A1894" t="str">
            <v>SP19_FREEDEMAND</v>
          </cell>
        </row>
        <row r="1895">
          <cell r="A1895" t="str">
            <v>SP19_FREEDEMAND</v>
          </cell>
        </row>
        <row r="1896">
          <cell r="A1896" t="str">
            <v>SP19_FREEDEMAND</v>
          </cell>
        </row>
        <row r="1897">
          <cell r="A1897" t="str">
            <v>SP19_FREEDEMAND</v>
          </cell>
        </row>
        <row r="1898">
          <cell r="A1898" t="str">
            <v>SP19_FREEDEMAND</v>
          </cell>
        </row>
        <row r="1899">
          <cell r="A1899" t="str">
            <v>SP19_FREEDEMAND</v>
          </cell>
        </row>
        <row r="1900">
          <cell r="A1900" t="str">
            <v>SP19_FREEDEMAND</v>
          </cell>
        </row>
        <row r="1901">
          <cell r="A1901" t="str">
            <v>SP19_FREEDEMAND</v>
          </cell>
        </row>
        <row r="1902">
          <cell r="A1902" t="str">
            <v>SP19_FREEDEMAND</v>
          </cell>
        </row>
        <row r="1903">
          <cell r="A1903" t="str">
            <v>SP19_FREEDEMAND</v>
          </cell>
        </row>
        <row r="1904">
          <cell r="A1904" t="str">
            <v>SP19_FREEDEMAND</v>
          </cell>
        </row>
        <row r="1905">
          <cell r="A1905" t="str">
            <v>SP19_FREEDEMAND</v>
          </cell>
        </row>
        <row r="1906">
          <cell r="A1906" t="str">
            <v>SP19_FREEDEMAND</v>
          </cell>
        </row>
        <row r="1907">
          <cell r="A1907" t="str">
            <v>SP19_FREEDEMAND</v>
          </cell>
        </row>
        <row r="1908">
          <cell r="A1908" t="str">
            <v>SP19_FREEDEMAND</v>
          </cell>
        </row>
        <row r="1909">
          <cell r="A1909" t="str">
            <v>SP19_FREEDEMAND</v>
          </cell>
        </row>
        <row r="1910">
          <cell r="A1910" t="str">
            <v>SP19_FREEDEMAND</v>
          </cell>
        </row>
        <row r="1911">
          <cell r="A1911" t="str">
            <v>SP19_FREEDEMAND</v>
          </cell>
        </row>
        <row r="1912">
          <cell r="A1912" t="str">
            <v>SP19_FREEDEMAND</v>
          </cell>
        </row>
        <row r="1913">
          <cell r="A1913" t="str">
            <v>SP19_FREEDEMAND</v>
          </cell>
        </row>
        <row r="1914">
          <cell r="A1914" t="str">
            <v>SP19_FREEDEMAND</v>
          </cell>
        </row>
        <row r="1915">
          <cell r="A1915" t="str">
            <v>SP19_FREEDEMAND</v>
          </cell>
        </row>
        <row r="1916">
          <cell r="A1916" t="str">
            <v>SP19_FREEDEMAND</v>
          </cell>
        </row>
        <row r="1917">
          <cell r="A1917" t="str">
            <v>SP19_FREEDEMAND</v>
          </cell>
        </row>
        <row r="1918">
          <cell r="A1918" t="str">
            <v>SP19_FREEDEMAND</v>
          </cell>
        </row>
        <row r="1919">
          <cell r="A1919" t="str">
            <v>SP19_FREEDEMAND</v>
          </cell>
        </row>
        <row r="1920">
          <cell r="A1920" t="str">
            <v>SP19_FREEDEMAND</v>
          </cell>
        </row>
        <row r="1921">
          <cell r="A1921" t="str">
            <v>SP19_FREEDEMAND</v>
          </cell>
        </row>
        <row r="1922">
          <cell r="A1922" t="str">
            <v>SP19_FREEDEMAND</v>
          </cell>
        </row>
        <row r="1923">
          <cell r="A1923" t="str">
            <v>SP19_FREEDEMAND</v>
          </cell>
        </row>
        <row r="1924">
          <cell r="A1924" t="str">
            <v>SP19_FREEDEMAND</v>
          </cell>
        </row>
        <row r="1925">
          <cell r="A1925" t="str">
            <v>SP19_FREEDEMAND</v>
          </cell>
        </row>
        <row r="1926">
          <cell r="A1926" t="str">
            <v>SP19_FREEDEMAND</v>
          </cell>
        </row>
        <row r="1927">
          <cell r="A1927" t="str">
            <v>SP19_FREEDEMAND</v>
          </cell>
        </row>
        <row r="1928">
          <cell r="A1928" t="str">
            <v>SP19_FREEDEMAND</v>
          </cell>
        </row>
        <row r="1929">
          <cell r="A1929" t="str">
            <v>SP19_FREEDEMAND</v>
          </cell>
        </row>
        <row r="1930">
          <cell r="A1930" t="str">
            <v>SP19_FREEDEMAND</v>
          </cell>
        </row>
        <row r="1931">
          <cell r="A1931" t="str">
            <v>SP19_FREEDEMAND</v>
          </cell>
        </row>
        <row r="1932">
          <cell r="A1932" t="str">
            <v>SP19_FREEDEMAND</v>
          </cell>
        </row>
        <row r="1933">
          <cell r="A1933" t="str">
            <v>SP19_FREEDEMAND</v>
          </cell>
        </row>
        <row r="1934">
          <cell r="A1934" t="str">
            <v>SP19_FREEDEMAND</v>
          </cell>
        </row>
        <row r="1935">
          <cell r="A1935" t="str">
            <v>SP19_FREEDEMAND</v>
          </cell>
        </row>
        <row r="1936">
          <cell r="A1936" t="str">
            <v>SP19_FREEDEMAND</v>
          </cell>
        </row>
        <row r="1937">
          <cell r="A1937" t="str">
            <v>SP19_FREEDEMAND</v>
          </cell>
        </row>
        <row r="1938">
          <cell r="A1938" t="str">
            <v>SP19_FREEDEMAND</v>
          </cell>
        </row>
        <row r="1939">
          <cell r="A1939" t="str">
            <v>SP19_FREEDEMAND</v>
          </cell>
        </row>
        <row r="1940">
          <cell r="A1940" t="str">
            <v>SP19_FREEDEMAND</v>
          </cell>
        </row>
        <row r="1941">
          <cell r="A1941" t="str">
            <v>SP19_FREEDEMAND</v>
          </cell>
        </row>
        <row r="1942">
          <cell r="A1942" t="str">
            <v>SP19_FREEDEMAND</v>
          </cell>
        </row>
        <row r="1943">
          <cell r="A1943" t="str">
            <v>SP19_FREEDEMAND</v>
          </cell>
        </row>
        <row r="1944">
          <cell r="A1944" t="str">
            <v>SP19_FREEDEMAND</v>
          </cell>
        </row>
        <row r="1945">
          <cell r="A1945" t="str">
            <v>SP19_FREEDEMAND</v>
          </cell>
        </row>
        <row r="1946">
          <cell r="A1946" t="str">
            <v>SP19_FREEDEMAND</v>
          </cell>
        </row>
        <row r="1947">
          <cell r="A1947" t="str">
            <v>SP19_FREEDEMAND</v>
          </cell>
        </row>
        <row r="1948">
          <cell r="A1948" t="str">
            <v>SP19_FREEDEMAND</v>
          </cell>
        </row>
        <row r="1949">
          <cell r="A1949" t="str">
            <v>SP19_FREEDEMAND</v>
          </cell>
        </row>
        <row r="1950">
          <cell r="A1950" t="str">
            <v>SP19_FREEDEMAND</v>
          </cell>
        </row>
        <row r="1951">
          <cell r="A1951" t="str">
            <v>SP19_FREEDEMAND</v>
          </cell>
        </row>
        <row r="1952">
          <cell r="A1952" t="str">
            <v>SP19_FREEDEMAND</v>
          </cell>
        </row>
        <row r="1953">
          <cell r="A1953" t="str">
            <v>SP19_FREEDEMAND</v>
          </cell>
        </row>
        <row r="1954">
          <cell r="A1954" t="str">
            <v>SP19_FREEDEMAND</v>
          </cell>
        </row>
        <row r="1955">
          <cell r="A1955" t="str">
            <v>SP19_FREEDEMAND</v>
          </cell>
        </row>
        <row r="1956">
          <cell r="A1956" t="str">
            <v>SP19_FREEDEMAND</v>
          </cell>
        </row>
        <row r="1957">
          <cell r="A1957" t="str">
            <v>SP19_FREEDEMAND</v>
          </cell>
        </row>
        <row r="1958">
          <cell r="A1958" t="str">
            <v>SP19_FREEDEMAND</v>
          </cell>
        </row>
        <row r="1959">
          <cell r="A1959" t="str">
            <v>SP19_FREEDEMAND</v>
          </cell>
        </row>
        <row r="1960">
          <cell r="A1960" t="str">
            <v>SP19_FREEDEMAND</v>
          </cell>
        </row>
        <row r="1961">
          <cell r="A1961" t="str">
            <v>SP19_FREEDEMAND</v>
          </cell>
        </row>
        <row r="1962">
          <cell r="A1962" t="str">
            <v>SP19_FREEDEMAND</v>
          </cell>
        </row>
        <row r="1963">
          <cell r="A1963" t="str">
            <v>SP19_FREEDEMAND</v>
          </cell>
        </row>
        <row r="1964">
          <cell r="A1964" t="str">
            <v>SP19_FREEDEMAND</v>
          </cell>
        </row>
        <row r="1965">
          <cell r="A1965" t="str">
            <v>SP19_FREEDEMAND</v>
          </cell>
        </row>
        <row r="1966">
          <cell r="A1966" t="str">
            <v>SP19_FREEDEMAND</v>
          </cell>
        </row>
        <row r="1967">
          <cell r="A1967" t="str">
            <v>SP19_FREEDEMAND</v>
          </cell>
        </row>
        <row r="1968">
          <cell r="A1968" t="str">
            <v>SP19_FREEDEMAND</v>
          </cell>
        </row>
        <row r="1969">
          <cell r="A1969" t="str">
            <v>SP19_FREEDEMAND</v>
          </cell>
        </row>
        <row r="1970">
          <cell r="A1970" t="str">
            <v>SP19_FREEDEMAND</v>
          </cell>
        </row>
        <row r="1971">
          <cell r="A1971" t="str">
            <v>SP19_FREEDEMAND</v>
          </cell>
        </row>
        <row r="1972">
          <cell r="A1972" t="str">
            <v>SP19_FREEDEMAND</v>
          </cell>
        </row>
        <row r="1973">
          <cell r="A1973" t="str">
            <v>SP19_FREEDEMAND</v>
          </cell>
        </row>
        <row r="1974">
          <cell r="A1974" t="str">
            <v>SP19_FREEDEMAND</v>
          </cell>
        </row>
        <row r="1975">
          <cell r="A1975" t="str">
            <v>SP19_FREEDEMAND</v>
          </cell>
        </row>
        <row r="1976">
          <cell r="A1976" t="str">
            <v>SP19_FREEDEMAND</v>
          </cell>
        </row>
        <row r="1977">
          <cell r="A1977" t="str">
            <v>SP19_FREEDEMAND</v>
          </cell>
        </row>
        <row r="1978">
          <cell r="A1978" t="str">
            <v>SP19_FREEDEMAND</v>
          </cell>
        </row>
        <row r="1979">
          <cell r="A1979" t="str">
            <v>SP19_FREEDEMAND</v>
          </cell>
        </row>
        <row r="1980">
          <cell r="A1980" t="str">
            <v>SP19_FREEDEMAND</v>
          </cell>
        </row>
        <row r="1981">
          <cell r="A1981" t="str">
            <v>SP19_FREEDEMAND</v>
          </cell>
        </row>
        <row r="1982">
          <cell r="A1982" t="str">
            <v>SP19_FREEDEMAND</v>
          </cell>
        </row>
        <row r="1983">
          <cell r="A1983" t="str">
            <v>SP19_FREEDEMAND</v>
          </cell>
        </row>
        <row r="1984">
          <cell r="A1984" t="str">
            <v>SP19_FREEDEMAND</v>
          </cell>
        </row>
        <row r="1985">
          <cell r="A1985" t="str">
            <v>SP19_FREEDEMAND</v>
          </cell>
        </row>
        <row r="1986">
          <cell r="A1986" t="str">
            <v>SP19_FREEDEMAND</v>
          </cell>
        </row>
        <row r="1987">
          <cell r="A1987" t="str">
            <v>SP19_FREEDEMAND</v>
          </cell>
        </row>
        <row r="1988">
          <cell r="A1988" t="str">
            <v>SP19_FREEDEMAND</v>
          </cell>
        </row>
        <row r="1989">
          <cell r="A1989" t="str">
            <v>SP19_FREEDEMAND</v>
          </cell>
        </row>
        <row r="1990">
          <cell r="A1990" t="str">
            <v>SP19_FREEDEMAND</v>
          </cell>
        </row>
        <row r="1991">
          <cell r="A1991" t="str">
            <v>SP19_FREEDEMAND</v>
          </cell>
        </row>
        <row r="1992">
          <cell r="A1992" t="str">
            <v>SP19_FREEDEMAND</v>
          </cell>
        </row>
        <row r="1993">
          <cell r="A1993" t="str">
            <v>SP19_FREEDEMAND</v>
          </cell>
        </row>
        <row r="1994">
          <cell r="A1994" t="str">
            <v>SP19_FREEDEMAND</v>
          </cell>
        </row>
        <row r="1995">
          <cell r="A1995" t="str">
            <v>SP19_FREEDEMAND</v>
          </cell>
        </row>
        <row r="1996">
          <cell r="A1996" t="str">
            <v>SP19_FREEDEMAND</v>
          </cell>
        </row>
        <row r="1997">
          <cell r="A1997" t="str">
            <v>SP19_FREEDEMAND</v>
          </cell>
        </row>
        <row r="1998">
          <cell r="A1998" t="str">
            <v>SP19_FREEDEMAND</v>
          </cell>
        </row>
        <row r="1999">
          <cell r="A1999" t="str">
            <v>SP19_FREEDEMAND</v>
          </cell>
        </row>
        <row r="2000">
          <cell r="A2000" t="str">
            <v>SP19_FREEDEMAND</v>
          </cell>
        </row>
        <row r="2001">
          <cell r="A2001" t="str">
            <v>SP19_FREEDEMAND</v>
          </cell>
        </row>
        <row r="2002">
          <cell r="A2002" t="str">
            <v>SP19_FREEDEMAND</v>
          </cell>
        </row>
        <row r="2003">
          <cell r="A2003" t="str">
            <v>SP19_FREEDEMAND</v>
          </cell>
        </row>
        <row r="2004">
          <cell r="A2004" t="str">
            <v>SP19_FREEDEMAND</v>
          </cell>
        </row>
        <row r="2005">
          <cell r="A2005" t="str">
            <v>SP19_FREEDEMAND</v>
          </cell>
        </row>
        <row r="2006">
          <cell r="A2006" t="str">
            <v>SP19_FREEDEMAND</v>
          </cell>
        </row>
        <row r="2007">
          <cell r="A2007" t="str">
            <v>SP19_FREEDEMAND</v>
          </cell>
        </row>
        <row r="2008">
          <cell r="A2008" t="str">
            <v>SP19_FREEDEMAND</v>
          </cell>
        </row>
        <row r="2009">
          <cell r="A2009" t="str">
            <v>SP19_FREEDEMAND</v>
          </cell>
        </row>
        <row r="2010">
          <cell r="A2010" t="str">
            <v>SP19_FREEDEMAND</v>
          </cell>
        </row>
        <row r="2011">
          <cell r="A2011" t="str">
            <v>SP19_FREEDEMAND</v>
          </cell>
        </row>
        <row r="2012">
          <cell r="A2012" t="str">
            <v>SP19_FREEDEMAND</v>
          </cell>
        </row>
        <row r="2013">
          <cell r="A2013" t="str">
            <v>SP19_FREEDEMAND</v>
          </cell>
        </row>
        <row r="2014">
          <cell r="A2014" t="str">
            <v>SP19_FREEDEMAND</v>
          </cell>
        </row>
        <row r="2015">
          <cell r="A2015" t="str">
            <v>SP19_FREEDEMAND</v>
          </cell>
        </row>
        <row r="2016">
          <cell r="A2016" t="str">
            <v>SP19_FREEDEMAND</v>
          </cell>
        </row>
        <row r="2017">
          <cell r="A2017" t="str">
            <v>SP19_FREEDEMAND</v>
          </cell>
        </row>
        <row r="2018">
          <cell r="A2018" t="str">
            <v>SP19_FREEDEMAND</v>
          </cell>
        </row>
        <row r="2019">
          <cell r="A2019" t="str">
            <v>SP19_FREEDEMAND</v>
          </cell>
        </row>
        <row r="2020">
          <cell r="A2020" t="str">
            <v>SP19_FREEDEMAND</v>
          </cell>
        </row>
        <row r="2021">
          <cell r="A2021" t="str">
            <v>SP19_FREEDEMAND</v>
          </cell>
        </row>
        <row r="2022">
          <cell r="A2022" t="str">
            <v>SP19_FREEDEMAND</v>
          </cell>
        </row>
        <row r="2023">
          <cell r="A2023" t="str">
            <v>SP19_FREEDEMAND</v>
          </cell>
        </row>
        <row r="2024">
          <cell r="A2024" t="str">
            <v>SP19_FREEDEMAND</v>
          </cell>
        </row>
        <row r="2025">
          <cell r="A2025" t="str">
            <v>SP19_FREEDEMAND</v>
          </cell>
        </row>
        <row r="2026">
          <cell r="A2026" t="str">
            <v>SP19_FREEDEMAND</v>
          </cell>
        </row>
        <row r="2027">
          <cell r="A2027" t="str">
            <v>SP19_FREEDEMAND</v>
          </cell>
        </row>
        <row r="2028">
          <cell r="A2028" t="str">
            <v>SP19_FREEDEMAND</v>
          </cell>
        </row>
        <row r="2029">
          <cell r="A2029" t="str">
            <v>SP19_FREEDEMAND</v>
          </cell>
        </row>
        <row r="2030">
          <cell r="A2030" t="str">
            <v>SP19_FREEDEMAND</v>
          </cell>
        </row>
        <row r="2031">
          <cell r="A2031" t="str">
            <v>SP19_FREEDEMAND</v>
          </cell>
        </row>
        <row r="2032">
          <cell r="A2032" t="str">
            <v>SP19_FREEDEMAND</v>
          </cell>
        </row>
        <row r="2033">
          <cell r="A2033" t="str">
            <v>SP19_FREEDEMAND</v>
          </cell>
        </row>
        <row r="2034">
          <cell r="A2034" t="str">
            <v>SP19_FREEDEMAND</v>
          </cell>
        </row>
        <row r="2035">
          <cell r="A2035" t="str">
            <v>SP19_FREEDEMAND</v>
          </cell>
        </row>
        <row r="2036">
          <cell r="A2036" t="str">
            <v>SP19_FREEDEMAND</v>
          </cell>
        </row>
        <row r="2037">
          <cell r="A2037" t="str">
            <v>SP19_FREEDEMAND</v>
          </cell>
        </row>
        <row r="2038">
          <cell r="A2038" t="str">
            <v>SP19_FREEDEMAND</v>
          </cell>
        </row>
        <row r="2039">
          <cell r="A2039" t="str">
            <v>SP19_FREEDEMAND</v>
          </cell>
        </row>
        <row r="2040">
          <cell r="A2040" t="str">
            <v>SP19_FREEDEMAND</v>
          </cell>
        </row>
        <row r="2041">
          <cell r="A2041" t="str">
            <v>SP19_FREEDEMAND</v>
          </cell>
        </row>
        <row r="2042">
          <cell r="A2042" t="str">
            <v>SP19_FREEDEMAND</v>
          </cell>
        </row>
        <row r="2043">
          <cell r="A2043" t="str">
            <v>SP19_FREEDEMAND</v>
          </cell>
        </row>
        <row r="2044">
          <cell r="A2044" t="str">
            <v>SP19_FREEDEMAND</v>
          </cell>
        </row>
        <row r="2045">
          <cell r="A2045" t="str">
            <v>SP19_FREEDEMAND</v>
          </cell>
        </row>
        <row r="2046">
          <cell r="A2046" t="str">
            <v>SP19_FREEDEMAND</v>
          </cell>
        </row>
        <row r="2047">
          <cell r="A2047" t="str">
            <v>SP19_FREEDEMAND</v>
          </cell>
        </row>
        <row r="2048">
          <cell r="A2048" t="str">
            <v>SP19_FREEDEMAND</v>
          </cell>
        </row>
        <row r="2049">
          <cell r="A2049" t="str">
            <v>SP19_FREEDEMAND</v>
          </cell>
        </row>
        <row r="2050">
          <cell r="A2050" t="str">
            <v>SP19_FREEDEMAND</v>
          </cell>
        </row>
        <row r="2051">
          <cell r="A2051" t="str">
            <v>SP19_FREEDEMAND</v>
          </cell>
        </row>
        <row r="2052">
          <cell r="A2052" t="str">
            <v>SP19_FREEDEMAND</v>
          </cell>
        </row>
        <row r="2053">
          <cell r="A2053" t="str">
            <v>SP19_FREEDEMAND</v>
          </cell>
        </row>
        <row r="2054">
          <cell r="A2054" t="str">
            <v>SP19_FREEDEMAND</v>
          </cell>
        </row>
        <row r="2055">
          <cell r="A2055" t="str">
            <v>SP19_FREEDEMAND</v>
          </cell>
        </row>
        <row r="2056">
          <cell r="A2056" t="str">
            <v>SP19_FREEDEMAND</v>
          </cell>
        </row>
        <row r="2057">
          <cell r="A2057" t="str">
            <v>SP19_FREEDEMAND</v>
          </cell>
        </row>
        <row r="2058">
          <cell r="A2058" t="str">
            <v>SP19_FREEDEMAND</v>
          </cell>
        </row>
        <row r="2059">
          <cell r="A2059" t="str">
            <v>SP19_FREEDEMAND</v>
          </cell>
        </row>
        <row r="2060">
          <cell r="A2060" t="str">
            <v>SP19_FREEDEMAND</v>
          </cell>
        </row>
        <row r="2061">
          <cell r="A2061" t="str">
            <v>SP19_FREEDEMAND</v>
          </cell>
        </row>
        <row r="2062">
          <cell r="A2062" t="str">
            <v>SP19_FREEDEMAND</v>
          </cell>
        </row>
        <row r="2063">
          <cell r="A2063" t="str">
            <v>SP19_FREEDEMAND</v>
          </cell>
        </row>
        <row r="2064">
          <cell r="A2064" t="str">
            <v>SP19_FREEDEMAND</v>
          </cell>
        </row>
        <row r="2065">
          <cell r="A2065" t="str">
            <v>SP19_FREEDEMAND</v>
          </cell>
        </row>
        <row r="2066">
          <cell r="A2066" t="str">
            <v>SP19_FREEDEMAND</v>
          </cell>
        </row>
        <row r="2067">
          <cell r="A2067" t="str">
            <v>SP19_FREEDEMAND</v>
          </cell>
        </row>
        <row r="2068">
          <cell r="A2068" t="str">
            <v>SP19_FREEDEMAND</v>
          </cell>
        </row>
        <row r="2069">
          <cell r="A2069" t="str">
            <v>SP19_FREEDEMAND</v>
          </cell>
        </row>
        <row r="2070">
          <cell r="A2070" t="str">
            <v>SP19_FREEDEMAND</v>
          </cell>
        </row>
        <row r="2071">
          <cell r="A2071" t="str">
            <v>SP19_FREEDEMAND</v>
          </cell>
        </row>
        <row r="2072">
          <cell r="A2072" t="str">
            <v>SP19_FREEDEMAND</v>
          </cell>
        </row>
        <row r="2073">
          <cell r="A2073" t="str">
            <v>SP19_FREEDEMAND</v>
          </cell>
        </row>
        <row r="2074">
          <cell r="A2074" t="str">
            <v>SP19_FREEDEMAND</v>
          </cell>
        </row>
        <row r="2075">
          <cell r="A2075" t="str">
            <v>SP19_FREEDEMAND</v>
          </cell>
        </row>
        <row r="2076">
          <cell r="A2076" t="str">
            <v>SP19_FREEDEMAND</v>
          </cell>
        </row>
        <row r="2077">
          <cell r="A2077" t="str">
            <v>SP19_FREEDEMAND</v>
          </cell>
        </row>
        <row r="2078">
          <cell r="A2078" t="str">
            <v>SP19_FREEDEMAND</v>
          </cell>
        </row>
        <row r="2079">
          <cell r="A2079" t="str">
            <v>SP19_FREEDEMAND</v>
          </cell>
        </row>
        <row r="2080">
          <cell r="A2080" t="str">
            <v>SP19_FREEDEMAND</v>
          </cell>
        </row>
        <row r="2081">
          <cell r="A2081" t="str">
            <v>SP19_FREEDEMAND</v>
          </cell>
        </row>
        <row r="2082">
          <cell r="A2082" t="str">
            <v>SP19_FREEDEMAND</v>
          </cell>
        </row>
        <row r="2083">
          <cell r="A2083" t="str">
            <v>SP19_FREEDEMAND</v>
          </cell>
        </row>
        <row r="2084">
          <cell r="A2084" t="str">
            <v>SP19_FREEDEMAND</v>
          </cell>
        </row>
        <row r="2085">
          <cell r="A2085" t="str">
            <v>SP19_FREEDEMAND</v>
          </cell>
        </row>
        <row r="2086">
          <cell r="A2086" t="str">
            <v>SP19_FREEDEMAND</v>
          </cell>
        </row>
        <row r="2087">
          <cell r="A2087" t="str">
            <v>SP19_FREEDEMAND</v>
          </cell>
        </row>
        <row r="2088">
          <cell r="A2088" t="str">
            <v>SP19_FREEDEMAND</v>
          </cell>
        </row>
        <row r="2089">
          <cell r="A2089" t="str">
            <v>SP19_FREEDEMAND</v>
          </cell>
        </row>
        <row r="2090">
          <cell r="A2090" t="str">
            <v>SP19_FREEDEMAND</v>
          </cell>
        </row>
        <row r="2091">
          <cell r="A2091" t="str">
            <v>SP19_FREEDEMAND</v>
          </cell>
        </row>
        <row r="2092">
          <cell r="A2092" t="str">
            <v>SP19_FREEDEMAND</v>
          </cell>
        </row>
        <row r="2093">
          <cell r="A2093" t="str">
            <v>SP19_FREEDEMAND</v>
          </cell>
        </row>
        <row r="2094">
          <cell r="A2094" t="str">
            <v>SP19_FREEDEMAND</v>
          </cell>
        </row>
        <row r="2095">
          <cell r="A2095" t="str">
            <v>SP19_FREEDEMAND</v>
          </cell>
        </row>
        <row r="2096">
          <cell r="A2096" t="str">
            <v>SP19_FREEDEMAND</v>
          </cell>
        </row>
        <row r="2097">
          <cell r="A2097" t="str">
            <v>SP19_FREEDEMAND</v>
          </cell>
        </row>
        <row r="2098">
          <cell r="A2098" t="str">
            <v>SP19_FREEDEMAND</v>
          </cell>
        </row>
        <row r="2099">
          <cell r="A2099" t="str">
            <v>SP19_FREEDEMAND</v>
          </cell>
        </row>
        <row r="2100">
          <cell r="A2100" t="str">
            <v>SP19_FREEDEMAND</v>
          </cell>
        </row>
        <row r="2101">
          <cell r="A2101" t="str">
            <v>SP19_FREEDEMAND</v>
          </cell>
        </row>
        <row r="2102">
          <cell r="A2102" t="str">
            <v>SP19_FREEDEMAND</v>
          </cell>
        </row>
        <row r="2103">
          <cell r="A2103" t="str">
            <v>SP19_FREEDEMAND</v>
          </cell>
        </row>
        <row r="2104">
          <cell r="A2104" t="str">
            <v>SP19_FREEDEMAND</v>
          </cell>
        </row>
        <row r="2105">
          <cell r="A2105" t="str">
            <v>SP19_FREEDEMAND</v>
          </cell>
        </row>
        <row r="2106">
          <cell r="A2106" t="str">
            <v>SP19_FREEDEMAND</v>
          </cell>
        </row>
        <row r="2107">
          <cell r="A2107" t="str">
            <v>SP19_FREEDEMAND</v>
          </cell>
        </row>
        <row r="2108">
          <cell r="A2108" t="str">
            <v>SP19_FREEDEMAND</v>
          </cell>
        </row>
        <row r="2109">
          <cell r="A2109" t="str">
            <v>SP19_FREEDEMAND</v>
          </cell>
        </row>
        <row r="2110">
          <cell r="A2110" t="str">
            <v>SP19_FREEDEMAND</v>
          </cell>
        </row>
        <row r="2111">
          <cell r="A2111" t="str">
            <v>SP19_FREEDEMAND</v>
          </cell>
        </row>
        <row r="2112">
          <cell r="A2112" t="str">
            <v>SP19_FREEDEMAND</v>
          </cell>
        </row>
        <row r="2113">
          <cell r="A2113" t="str">
            <v>SP19_FREEDEMAND</v>
          </cell>
        </row>
        <row r="2114">
          <cell r="A2114" t="str">
            <v>SP19_FREEDEMAND</v>
          </cell>
        </row>
        <row r="2115">
          <cell r="A2115" t="str">
            <v>SP19_FREEDEMAND</v>
          </cell>
        </row>
        <row r="2116">
          <cell r="A2116" t="str">
            <v>SP19_FREEDEMAND</v>
          </cell>
        </row>
        <row r="2117">
          <cell r="A2117" t="str">
            <v>SP19_FREEDEMAND</v>
          </cell>
        </row>
        <row r="2118">
          <cell r="A2118" t="str">
            <v>SP19_FREEDEMAND</v>
          </cell>
        </row>
        <row r="2119">
          <cell r="A2119" t="str">
            <v>SP19_FREEDEMAND</v>
          </cell>
        </row>
        <row r="2120">
          <cell r="A2120" t="str">
            <v>SP19_FREEDEMAND</v>
          </cell>
        </row>
        <row r="2121">
          <cell r="A2121" t="str">
            <v>SP19_FREEDEMAND</v>
          </cell>
        </row>
        <row r="2122">
          <cell r="A2122" t="str">
            <v>SP19_FREEDEMAND</v>
          </cell>
        </row>
        <row r="2123">
          <cell r="A2123" t="str">
            <v>SP19_FREEDEMAND</v>
          </cell>
        </row>
        <row r="2124">
          <cell r="A2124" t="str">
            <v>SP19_FREEDEMAND</v>
          </cell>
        </row>
        <row r="2125">
          <cell r="A2125" t="str">
            <v>SP19_FREEDEMAND</v>
          </cell>
        </row>
        <row r="2126">
          <cell r="A2126" t="str">
            <v>SP19_FREEDEMAND</v>
          </cell>
        </row>
        <row r="2127">
          <cell r="A2127" t="str">
            <v>SP19_FREEDEMAND</v>
          </cell>
        </row>
        <row r="2128">
          <cell r="A2128" t="str">
            <v>SP19_FREEDEMAND</v>
          </cell>
        </row>
        <row r="2129">
          <cell r="A2129" t="str">
            <v>SP19_FREEDEMAND</v>
          </cell>
        </row>
        <row r="2130">
          <cell r="A2130" t="str">
            <v>SP19_FREEDEMAND</v>
          </cell>
        </row>
        <row r="2131">
          <cell r="A2131" t="str">
            <v>SP19_FREEDEMAND</v>
          </cell>
        </row>
        <row r="2132">
          <cell r="A2132" t="str">
            <v>SP19_FREEDEMAND</v>
          </cell>
        </row>
        <row r="2133">
          <cell r="A2133" t="str">
            <v>SP19_FREEDEMAND</v>
          </cell>
        </row>
        <row r="2134">
          <cell r="A2134" t="str">
            <v>SP19_FREEDEMAND</v>
          </cell>
        </row>
        <row r="2135">
          <cell r="A2135" t="str">
            <v>SP19_FREEDEMAND</v>
          </cell>
        </row>
        <row r="2136">
          <cell r="A2136" t="str">
            <v>SP19_FREEDEMAND</v>
          </cell>
        </row>
        <row r="2137">
          <cell r="A2137" t="str">
            <v>SP19_FREEDEMAND</v>
          </cell>
        </row>
        <row r="2138">
          <cell r="A2138" t="str">
            <v>SP19_FREEDEMAND</v>
          </cell>
        </row>
        <row r="2139">
          <cell r="A2139" t="str">
            <v>SP19_FREEDEMAND</v>
          </cell>
        </row>
        <row r="2140">
          <cell r="A2140" t="str">
            <v>SP19_FREEDEMAND</v>
          </cell>
        </row>
        <row r="2141">
          <cell r="A2141" t="str">
            <v>SP19_FREEDEMAND</v>
          </cell>
        </row>
        <row r="2142">
          <cell r="A2142" t="str">
            <v>SP19_FREEDEMAND</v>
          </cell>
        </row>
        <row r="2143">
          <cell r="A2143" t="str">
            <v>SP19_FREEDEMAND</v>
          </cell>
        </row>
        <row r="2144">
          <cell r="A2144" t="str">
            <v>SP19_FREEDEMAND</v>
          </cell>
        </row>
        <row r="2145">
          <cell r="A2145" t="str">
            <v>SP19_FREEDEMAND</v>
          </cell>
        </row>
        <row r="2146">
          <cell r="A2146" t="str">
            <v>SP19_FREEDEMAND</v>
          </cell>
        </row>
        <row r="2147">
          <cell r="A2147" t="str">
            <v>SP19_FREEDEMAND</v>
          </cell>
        </row>
        <row r="2148">
          <cell r="A2148" t="str">
            <v>SP19_FREEDEMAND</v>
          </cell>
        </row>
        <row r="2149">
          <cell r="A2149" t="str">
            <v>SP19_FREEDEMAND</v>
          </cell>
        </row>
        <row r="2150">
          <cell r="A2150" t="str">
            <v>SP19_FREEDEMAND</v>
          </cell>
        </row>
        <row r="2151">
          <cell r="A2151" t="str">
            <v>SP19_FREEDEMAND</v>
          </cell>
        </row>
        <row r="2152">
          <cell r="A2152" t="str">
            <v>SP19_FREEDEMAND</v>
          </cell>
        </row>
        <row r="2153">
          <cell r="A2153" t="str">
            <v>SP19_FREEDEMAND</v>
          </cell>
        </row>
        <row r="2154">
          <cell r="A2154" t="str">
            <v>SP19_FREEDEMAND</v>
          </cell>
        </row>
        <row r="2155">
          <cell r="A2155" t="str">
            <v>SP19_FREEDEMAND</v>
          </cell>
        </row>
        <row r="2156">
          <cell r="A2156" t="str">
            <v>SP19_FREEDEMAND</v>
          </cell>
        </row>
        <row r="2157">
          <cell r="A2157" t="str">
            <v>SP19_FREEDEMAND</v>
          </cell>
        </row>
        <row r="2158">
          <cell r="A2158" t="str">
            <v>SP19_FREEDEMAND</v>
          </cell>
        </row>
        <row r="2159">
          <cell r="A2159" t="str">
            <v>SP19_FREEDEMAND</v>
          </cell>
        </row>
        <row r="2160">
          <cell r="A2160" t="str">
            <v>SP19_FREEDEMAND</v>
          </cell>
        </row>
        <row r="2161">
          <cell r="A2161" t="str">
            <v>SP19_FREEDEMAND</v>
          </cell>
        </row>
        <row r="2162">
          <cell r="A2162" t="str">
            <v>SP19_FREEDEMAND</v>
          </cell>
        </row>
        <row r="2163">
          <cell r="A2163" t="str">
            <v>SP19_FREEDEMAND</v>
          </cell>
        </row>
        <row r="2164">
          <cell r="A2164" t="str">
            <v>SP19_FREEDEMAND</v>
          </cell>
        </row>
        <row r="2165">
          <cell r="A2165" t="str">
            <v>SP19_FREEDEMAND</v>
          </cell>
        </row>
        <row r="2166">
          <cell r="A2166" t="str">
            <v>SP19_FREEDEMAND</v>
          </cell>
        </row>
        <row r="2167">
          <cell r="A2167" t="str">
            <v>SP19_FREEDEMAND</v>
          </cell>
        </row>
        <row r="2168">
          <cell r="A2168" t="str">
            <v>SP19_FREEDEMAND</v>
          </cell>
        </row>
        <row r="2169">
          <cell r="A2169" t="str">
            <v>SP19_FREEDEMAND</v>
          </cell>
        </row>
        <row r="2170">
          <cell r="A2170" t="str">
            <v>SP19_FREEDEMAND</v>
          </cell>
        </row>
        <row r="2171">
          <cell r="A2171" t="str">
            <v>SP19_FREEDEMAND</v>
          </cell>
        </row>
        <row r="2172">
          <cell r="A2172" t="str">
            <v>SP19_FREEDEMAND</v>
          </cell>
        </row>
        <row r="2173">
          <cell r="A2173" t="str">
            <v>SP19_FREEDEMAND</v>
          </cell>
        </row>
        <row r="2174">
          <cell r="A2174" t="str">
            <v>SP19_FREEDEMAND</v>
          </cell>
        </row>
        <row r="2175">
          <cell r="A2175" t="str">
            <v>SP19_FREEDEMAND</v>
          </cell>
        </row>
        <row r="2176">
          <cell r="A2176" t="str">
            <v>SP19_FREEDEMAND</v>
          </cell>
        </row>
        <row r="2177">
          <cell r="A2177" t="str">
            <v>SP19_FREEDEMAND</v>
          </cell>
        </row>
        <row r="2178">
          <cell r="A2178" t="str">
            <v>SP19_FREEDEMAND</v>
          </cell>
        </row>
        <row r="2179">
          <cell r="A2179" t="str">
            <v>SP19_FREEDEMAND</v>
          </cell>
        </row>
        <row r="2180">
          <cell r="A2180" t="str">
            <v>SP19_FREEDEMAND</v>
          </cell>
        </row>
        <row r="2181">
          <cell r="A2181" t="str">
            <v>SP19_FREEDEMAND</v>
          </cell>
        </row>
        <row r="2182">
          <cell r="A2182" t="str">
            <v>SP19_FREEDEMAND</v>
          </cell>
        </row>
        <row r="2183">
          <cell r="A2183" t="str">
            <v>SP19_FREEDEMAND</v>
          </cell>
        </row>
        <row r="2184">
          <cell r="A2184" t="str">
            <v>SP19_FREEDEMAND</v>
          </cell>
        </row>
        <row r="2185">
          <cell r="A2185" t="str">
            <v>SP19_FREEDEMAND</v>
          </cell>
        </row>
        <row r="2186">
          <cell r="A2186" t="str">
            <v>SP19_FREEDEMAND</v>
          </cell>
        </row>
        <row r="2187">
          <cell r="A2187" t="str">
            <v>SP19_FREEDEMAND</v>
          </cell>
        </row>
        <row r="2188">
          <cell r="A2188" t="str">
            <v>SP19_FREEDEMAND</v>
          </cell>
        </row>
        <row r="2189">
          <cell r="A2189" t="str">
            <v>SP19_FREEDEMAND</v>
          </cell>
        </row>
        <row r="2190">
          <cell r="A2190" t="str">
            <v>SP19_FREEDEMAND</v>
          </cell>
        </row>
        <row r="2191">
          <cell r="A2191" t="str">
            <v>SP19_FREEDEMAND</v>
          </cell>
        </row>
        <row r="2192">
          <cell r="A2192" t="str">
            <v>SP19_FREEDEMAND</v>
          </cell>
        </row>
        <row r="2193">
          <cell r="A2193" t="str">
            <v>SP19_FREEDEMAND</v>
          </cell>
        </row>
        <row r="2194">
          <cell r="A2194" t="str">
            <v>SP19_FREEDEMAND</v>
          </cell>
        </row>
        <row r="2195">
          <cell r="A2195" t="str">
            <v>SP19_FREEDEMAND</v>
          </cell>
        </row>
        <row r="2196">
          <cell r="A2196" t="str">
            <v>SP19_FREEDEMAND</v>
          </cell>
        </row>
        <row r="2197">
          <cell r="A2197" t="str">
            <v>SP19_FREEDEMAND</v>
          </cell>
        </row>
        <row r="2198">
          <cell r="A2198" t="str">
            <v>SP19_FREEDEMAND</v>
          </cell>
        </row>
        <row r="2199">
          <cell r="A2199" t="str">
            <v>SP19_FREEDEMAND</v>
          </cell>
        </row>
        <row r="2200">
          <cell r="A2200" t="str">
            <v>SP19_FREEDEMAND</v>
          </cell>
        </row>
        <row r="2201">
          <cell r="A2201" t="str">
            <v>SP19_FREEDEMAND</v>
          </cell>
        </row>
        <row r="2202">
          <cell r="A2202" t="str">
            <v>SP19_FREEDEMAND</v>
          </cell>
        </row>
        <row r="2203">
          <cell r="A2203" t="str">
            <v>SP19_FREEDEMAND</v>
          </cell>
        </row>
        <row r="2204">
          <cell r="A2204" t="str">
            <v>SP19_FREEDEMAND</v>
          </cell>
        </row>
        <row r="2205">
          <cell r="A2205" t="str">
            <v>SP19_FREEDEMAND</v>
          </cell>
        </row>
        <row r="2206">
          <cell r="A2206" t="str">
            <v>SP19_FREEDEMAND</v>
          </cell>
        </row>
        <row r="2207">
          <cell r="A2207" t="str">
            <v>SP19_FREEDEMAND</v>
          </cell>
        </row>
        <row r="2208">
          <cell r="A2208" t="str">
            <v>SP19_FREEDEMAND</v>
          </cell>
        </row>
        <row r="2209">
          <cell r="A2209" t="str">
            <v>SP19_FREEDEMAND</v>
          </cell>
        </row>
        <row r="2210">
          <cell r="A2210" t="str">
            <v>SP19_FREEDEMAND</v>
          </cell>
        </row>
        <row r="2211">
          <cell r="A2211" t="str">
            <v>SP19_FREEDEMAND</v>
          </cell>
        </row>
        <row r="2212">
          <cell r="A2212" t="str">
            <v>SP19_FREEDEMAND</v>
          </cell>
        </row>
        <row r="2213">
          <cell r="A2213" t="str">
            <v>SP19_FREEDEMAND</v>
          </cell>
        </row>
        <row r="2214">
          <cell r="A2214" t="str">
            <v>SP19_FREEDEMAND</v>
          </cell>
        </row>
        <row r="2215">
          <cell r="A2215" t="str">
            <v>SP19_FREEDEMAND</v>
          </cell>
        </row>
        <row r="2216">
          <cell r="A2216" t="str">
            <v>SP19_FREEDEMAND</v>
          </cell>
        </row>
        <row r="2217">
          <cell r="A2217" t="str">
            <v>SP19_FREEDEMAND</v>
          </cell>
        </row>
        <row r="2218">
          <cell r="A2218" t="str">
            <v>SP19_FREEDEMAND</v>
          </cell>
        </row>
        <row r="2219">
          <cell r="A2219" t="str">
            <v>SP19_FREEDEMAND</v>
          </cell>
        </row>
        <row r="2220">
          <cell r="A2220" t="str">
            <v>SP19_FREEDEMAND</v>
          </cell>
        </row>
        <row r="2221">
          <cell r="A2221" t="str">
            <v>SP19_FREEDEMAND</v>
          </cell>
        </row>
        <row r="2222">
          <cell r="A2222" t="str">
            <v>SP19_FREEDEMAND</v>
          </cell>
        </row>
        <row r="2223">
          <cell r="A2223" t="str">
            <v>SP19_FREEDEMAND</v>
          </cell>
        </row>
        <row r="2224">
          <cell r="A2224" t="str">
            <v>SP19_FREEDEMAND</v>
          </cell>
        </row>
        <row r="2225">
          <cell r="A2225" t="str">
            <v>SP19_FREEDEMAND</v>
          </cell>
        </row>
        <row r="2226">
          <cell r="A2226" t="str">
            <v>SP19_FREEDEMAND</v>
          </cell>
        </row>
        <row r="2227">
          <cell r="A2227" t="str">
            <v>SP19_FREEDEMAND</v>
          </cell>
        </row>
        <row r="2228">
          <cell r="A2228" t="str">
            <v>SP19_FREEDEMAND</v>
          </cell>
        </row>
        <row r="2229">
          <cell r="A2229" t="str">
            <v>SP19_FREEDEMAND</v>
          </cell>
        </row>
        <row r="2230">
          <cell r="A2230" t="str">
            <v>SP19_FREEDEMAND</v>
          </cell>
        </row>
        <row r="2231">
          <cell r="A2231" t="str">
            <v>SP19_FREEDEMAND</v>
          </cell>
        </row>
        <row r="2232">
          <cell r="A2232" t="str">
            <v>SP19_FREEDEMAND</v>
          </cell>
        </row>
        <row r="2233">
          <cell r="A2233" t="str">
            <v>SP19_FREEDEMAND</v>
          </cell>
        </row>
        <row r="2234">
          <cell r="A2234" t="str">
            <v>SP19_FREEDEMAND</v>
          </cell>
        </row>
        <row r="2235">
          <cell r="A2235" t="str">
            <v>SP19_FREEDEMAND</v>
          </cell>
        </row>
        <row r="2236">
          <cell r="A2236" t="str">
            <v>SP19_FREEDEMAND</v>
          </cell>
        </row>
        <row r="2237">
          <cell r="A2237" t="str">
            <v>SP19_FREEDEMAND</v>
          </cell>
        </row>
        <row r="2238">
          <cell r="A2238" t="str">
            <v>SP19_FREEDEMAND</v>
          </cell>
        </row>
        <row r="2239">
          <cell r="A2239" t="str">
            <v>SP19_FREEDEMAND</v>
          </cell>
        </row>
        <row r="2240">
          <cell r="A2240" t="str">
            <v>SP19_FREEDEMAND</v>
          </cell>
        </row>
        <row r="2241">
          <cell r="A2241" t="str">
            <v>SP19_FREEDEMAND</v>
          </cell>
        </row>
        <row r="2242">
          <cell r="A2242" t="str">
            <v>SP19_FREEDEMAND</v>
          </cell>
        </row>
        <row r="2243">
          <cell r="A2243" t="str">
            <v>SP19_FREEDEMAND</v>
          </cell>
        </row>
        <row r="2244">
          <cell r="A2244" t="str">
            <v>SP19_FREEDEMAND</v>
          </cell>
        </row>
        <row r="2245">
          <cell r="A2245" t="str">
            <v>SP19_FREEDEMAND</v>
          </cell>
        </row>
        <row r="2246">
          <cell r="A2246" t="str">
            <v>SP19_FREEDEMAND</v>
          </cell>
        </row>
        <row r="2247">
          <cell r="A2247" t="str">
            <v>SP19_FREEDEMAND</v>
          </cell>
        </row>
        <row r="2248">
          <cell r="A2248" t="str">
            <v>SP19_FREEDEMAND</v>
          </cell>
        </row>
        <row r="2249">
          <cell r="A2249" t="str">
            <v>SP19_FREEDEMAND</v>
          </cell>
        </row>
        <row r="2250">
          <cell r="A2250" t="str">
            <v>SP19_FREEDEMAND</v>
          </cell>
        </row>
        <row r="2251">
          <cell r="A2251" t="str">
            <v>SP19_FREEDEMAND</v>
          </cell>
        </row>
        <row r="2252">
          <cell r="A2252" t="str">
            <v>SP19_FREEDEMAND</v>
          </cell>
        </row>
        <row r="2253">
          <cell r="A2253" t="str">
            <v>SP19_FREEDEMAND</v>
          </cell>
        </row>
        <row r="2254">
          <cell r="A2254" t="str">
            <v>SP19_FREEDEMAND</v>
          </cell>
        </row>
        <row r="2255">
          <cell r="A2255" t="str">
            <v>SP19_FREEDEMAND</v>
          </cell>
        </row>
        <row r="2256">
          <cell r="A2256" t="str">
            <v>SP19_FREEDEMAND</v>
          </cell>
        </row>
        <row r="2257">
          <cell r="A2257" t="str">
            <v>SP19_FREEDEMAND</v>
          </cell>
        </row>
        <row r="2258">
          <cell r="A2258" t="str">
            <v>SP19_FREEDEMAND</v>
          </cell>
        </row>
        <row r="2259">
          <cell r="A2259" t="str">
            <v>SP19_FREEDEMAND</v>
          </cell>
        </row>
        <row r="2260">
          <cell r="A2260" t="str">
            <v>SP19_FREEDEMAND</v>
          </cell>
        </row>
        <row r="2261">
          <cell r="A2261" t="str">
            <v>SP19_FREEDEMAND</v>
          </cell>
        </row>
        <row r="2262">
          <cell r="A2262" t="str">
            <v>SP19_FREEDEMAND</v>
          </cell>
        </row>
        <row r="2263">
          <cell r="A2263" t="str">
            <v>SP19_FREEDEMAND</v>
          </cell>
        </row>
        <row r="2264">
          <cell r="A2264" t="str">
            <v>SP19_FREEDEMAND</v>
          </cell>
        </row>
        <row r="2265">
          <cell r="A2265" t="str">
            <v>SP19_FREEDEMAND</v>
          </cell>
        </row>
        <row r="2266">
          <cell r="A2266" t="str">
            <v>SP19_FREEDEMAND</v>
          </cell>
        </row>
        <row r="2267">
          <cell r="A2267" t="str">
            <v>SP19_FREEDEMAND</v>
          </cell>
        </row>
        <row r="2268">
          <cell r="A2268" t="str">
            <v>SP19_FREEDEMAND</v>
          </cell>
        </row>
        <row r="2269">
          <cell r="A2269" t="str">
            <v>SP19_FREEDEMAND</v>
          </cell>
        </row>
        <row r="2270">
          <cell r="A2270" t="str">
            <v>SP19_FREEDEMAND</v>
          </cell>
        </row>
        <row r="2271">
          <cell r="A2271" t="str">
            <v>SP19_FREEDEMAND</v>
          </cell>
        </row>
        <row r="2272">
          <cell r="A2272" t="str">
            <v>SP19_FREEDEMAND</v>
          </cell>
        </row>
        <row r="2273">
          <cell r="A2273" t="str">
            <v>SP19_FREEDEMAND</v>
          </cell>
        </row>
        <row r="2274">
          <cell r="A2274" t="str">
            <v>SP19_FREEDEMAND</v>
          </cell>
        </row>
        <row r="2275">
          <cell r="A2275" t="str">
            <v>SP19_FREEDEMAND</v>
          </cell>
        </row>
        <row r="2276">
          <cell r="A2276" t="str">
            <v>SP19_FREEDEMAND</v>
          </cell>
        </row>
        <row r="2277">
          <cell r="A2277" t="str">
            <v>SP19_FREEDEMAND</v>
          </cell>
        </row>
        <row r="2278">
          <cell r="A2278" t="str">
            <v>SP19_FREEDEMAND</v>
          </cell>
        </row>
        <row r="2279">
          <cell r="A2279" t="str">
            <v>SP19_FREEDEMAND</v>
          </cell>
        </row>
        <row r="2280">
          <cell r="A2280" t="str">
            <v>SP19_FREEDEMAND</v>
          </cell>
        </row>
        <row r="2281">
          <cell r="A2281" t="str">
            <v>SP19_FREEDEMAND</v>
          </cell>
        </row>
        <row r="2282">
          <cell r="A2282" t="str">
            <v>SP19_FREEDEMAND</v>
          </cell>
        </row>
        <row r="2283">
          <cell r="A2283" t="str">
            <v>SP19_FREEDEMAND</v>
          </cell>
        </row>
        <row r="2284">
          <cell r="A2284" t="str">
            <v>SP19_FREEDEMAND</v>
          </cell>
        </row>
        <row r="2285">
          <cell r="A2285" t="str">
            <v>SP19_FREEDEMAND</v>
          </cell>
        </row>
        <row r="2286">
          <cell r="A2286" t="str">
            <v>SP19_FREEDEMAND</v>
          </cell>
        </row>
        <row r="2287">
          <cell r="A2287" t="str">
            <v>SP19_FREEDEMAND</v>
          </cell>
        </row>
        <row r="2288">
          <cell r="A2288" t="str">
            <v>SP19_FREEDEMAND</v>
          </cell>
        </row>
        <row r="2289">
          <cell r="A2289" t="str">
            <v>SP19_FREEDEMAND</v>
          </cell>
        </row>
        <row r="2290">
          <cell r="A2290" t="str">
            <v>SP19_FREEDEMAND</v>
          </cell>
        </row>
        <row r="2291">
          <cell r="A2291" t="str">
            <v>SP19_FREEDEMAND</v>
          </cell>
        </row>
        <row r="2292">
          <cell r="A2292" t="str">
            <v>SP19_FREEDEMAND</v>
          </cell>
        </row>
        <row r="2293">
          <cell r="A2293" t="str">
            <v>SP19_FREEDEMAND</v>
          </cell>
        </row>
        <row r="2294">
          <cell r="A2294" t="str">
            <v>SP19_FREEDEMAND</v>
          </cell>
        </row>
        <row r="2295">
          <cell r="A2295" t="str">
            <v>SP19_FREEDEMAND</v>
          </cell>
        </row>
        <row r="2296">
          <cell r="A2296" t="str">
            <v>SP19_FREEDEMAND</v>
          </cell>
        </row>
        <row r="2297">
          <cell r="A2297" t="str">
            <v>SP19_FREEDEMAND</v>
          </cell>
        </row>
        <row r="2298">
          <cell r="A2298" t="str">
            <v>SP19_FREEDEMAND</v>
          </cell>
        </row>
        <row r="2299">
          <cell r="A2299" t="str">
            <v>SP19_FREEDEMAND</v>
          </cell>
        </row>
        <row r="2300">
          <cell r="A2300" t="str">
            <v>SP19_FREEDEMAND</v>
          </cell>
        </row>
        <row r="2301">
          <cell r="A2301" t="str">
            <v>SP19_FREEDEMAND</v>
          </cell>
        </row>
        <row r="2302">
          <cell r="A2302" t="str">
            <v>SP19_FREEDEMAND</v>
          </cell>
        </row>
        <row r="2303">
          <cell r="A2303" t="str">
            <v>SP19_FREEDEMAND</v>
          </cell>
        </row>
        <row r="2304">
          <cell r="A2304" t="str">
            <v>SP19_FREEDEMAND</v>
          </cell>
        </row>
        <row r="2305">
          <cell r="A2305" t="str">
            <v>SP19_FREEDEMAND</v>
          </cell>
        </row>
        <row r="2306">
          <cell r="A2306" t="str">
            <v>SP19_FREEDEMAND</v>
          </cell>
        </row>
        <row r="2307">
          <cell r="A2307" t="str">
            <v>SP19_FREEDEMAND</v>
          </cell>
        </row>
        <row r="2308">
          <cell r="A2308" t="str">
            <v>SP19_FREEDEMAND</v>
          </cell>
        </row>
        <row r="2309">
          <cell r="A2309" t="str">
            <v>SP19_FREEDEMAND</v>
          </cell>
        </row>
        <row r="2310">
          <cell r="A2310" t="str">
            <v>SP19_FREEDEMAND</v>
          </cell>
        </row>
        <row r="2311">
          <cell r="A2311" t="str">
            <v>SP19_FREEDEMAND</v>
          </cell>
        </row>
        <row r="2312">
          <cell r="A2312" t="str">
            <v>SP19_FREEDEMAND</v>
          </cell>
        </row>
        <row r="2313">
          <cell r="A2313" t="str">
            <v>SP19_FREEDEMAND</v>
          </cell>
        </row>
        <row r="2314">
          <cell r="A2314" t="str">
            <v>SP19_FREEDEMAND</v>
          </cell>
        </row>
        <row r="2315">
          <cell r="A2315" t="str">
            <v>SP19_FREEDEMAND</v>
          </cell>
        </row>
        <row r="2316">
          <cell r="A2316" t="str">
            <v>SP19_FREEDEMAND</v>
          </cell>
        </row>
        <row r="2317">
          <cell r="A2317" t="str">
            <v>SP19_FREEDEMAND</v>
          </cell>
        </row>
        <row r="2318">
          <cell r="A2318" t="str">
            <v>SP19_FREEDEMAND</v>
          </cell>
        </row>
        <row r="2319">
          <cell r="A2319" t="str">
            <v>SP19_FREEDEMAND</v>
          </cell>
        </row>
        <row r="2320">
          <cell r="A2320" t="str">
            <v>SP19_FREEDEMAND</v>
          </cell>
        </row>
        <row r="2321">
          <cell r="A2321" t="str">
            <v>SP19_FREEDEMAND</v>
          </cell>
        </row>
        <row r="2322">
          <cell r="A2322" t="str">
            <v>SP19_FREEDEMAND</v>
          </cell>
        </row>
        <row r="2323">
          <cell r="A2323" t="str">
            <v>SP19_FREEDEMAND</v>
          </cell>
        </row>
        <row r="2324">
          <cell r="A2324" t="str">
            <v>SP19_FREEDEMAND</v>
          </cell>
        </row>
        <row r="2325">
          <cell r="A2325" t="str">
            <v>SP19_FREEDEMAND</v>
          </cell>
        </row>
        <row r="2326">
          <cell r="A2326" t="str">
            <v>SP19_FREEDEMAND</v>
          </cell>
        </row>
        <row r="2327">
          <cell r="A2327" t="str">
            <v>SP19_FREEDEMAND</v>
          </cell>
        </row>
        <row r="2328">
          <cell r="A2328" t="str">
            <v>SP19_FREEDEMAND</v>
          </cell>
        </row>
        <row r="2329">
          <cell r="A2329" t="str">
            <v>SP19_FREEDEMAND</v>
          </cell>
        </row>
        <row r="2330">
          <cell r="A2330" t="str">
            <v>SP19_FREEDEMAND</v>
          </cell>
        </row>
        <row r="2331">
          <cell r="A2331" t="str">
            <v>SP19_FREEDEMAND</v>
          </cell>
        </row>
        <row r="2332">
          <cell r="A2332" t="str">
            <v>SP19_FREEDEMAND</v>
          </cell>
        </row>
        <row r="2333">
          <cell r="A2333" t="str">
            <v>SP19_FREEDEMAND</v>
          </cell>
        </row>
        <row r="2334">
          <cell r="A2334" t="str">
            <v>SP19_FREEDEMAND</v>
          </cell>
        </row>
        <row r="2335">
          <cell r="A2335" t="str">
            <v>SP19_FREEDEMAND</v>
          </cell>
        </row>
        <row r="2336">
          <cell r="A2336" t="str">
            <v>SP19_FREEDEMAND</v>
          </cell>
        </row>
        <row r="2337">
          <cell r="A2337" t="str">
            <v>SP19_FREEDEMAND</v>
          </cell>
        </row>
        <row r="2338">
          <cell r="A2338" t="str">
            <v>SP19_FREEDEMAND</v>
          </cell>
        </row>
        <row r="2339">
          <cell r="A2339" t="str">
            <v>SP19_FREEDEMAND</v>
          </cell>
        </row>
        <row r="2340">
          <cell r="A2340" t="str">
            <v>SP19_FREEDEMAND</v>
          </cell>
        </row>
        <row r="2341">
          <cell r="A2341" t="str">
            <v>SP19_FREEDEMAND</v>
          </cell>
        </row>
        <row r="2342">
          <cell r="A2342" t="str">
            <v>SP19_FREEDEMAND</v>
          </cell>
        </row>
        <row r="2343">
          <cell r="A2343" t="str">
            <v>SP19_FREEDEMAND</v>
          </cell>
        </row>
        <row r="2344">
          <cell r="A2344" t="str">
            <v>SP19_FREEDEMAND</v>
          </cell>
        </row>
        <row r="2345">
          <cell r="A2345" t="str">
            <v>SP19_FREEDEMAND</v>
          </cell>
        </row>
        <row r="2346">
          <cell r="A2346" t="str">
            <v>SP19_FREEDEMAND</v>
          </cell>
        </row>
        <row r="2347">
          <cell r="A2347" t="str">
            <v>SP19_FREEDEMAND</v>
          </cell>
        </row>
        <row r="2348">
          <cell r="A2348" t="str">
            <v>SP19_FREEDEMAND</v>
          </cell>
        </row>
        <row r="2349">
          <cell r="A2349" t="str">
            <v>SP19_FREEDEMAND</v>
          </cell>
        </row>
        <row r="2350">
          <cell r="A2350" t="str">
            <v>SP19_FREEDEMAND</v>
          </cell>
        </row>
        <row r="2351">
          <cell r="A2351" t="str">
            <v>SP19_FREEDEMAND</v>
          </cell>
        </row>
        <row r="2352">
          <cell r="A2352" t="str">
            <v>SP19_FREEDEMAND</v>
          </cell>
        </row>
        <row r="2353">
          <cell r="A2353" t="str">
            <v>SP19_FREEDEMAND</v>
          </cell>
        </row>
        <row r="2354">
          <cell r="A2354" t="str">
            <v>SP19_FREEDEMAND</v>
          </cell>
        </row>
        <row r="2355">
          <cell r="A2355" t="str">
            <v>SP19_FREEDEMAND</v>
          </cell>
        </row>
        <row r="2356">
          <cell r="A2356" t="str">
            <v>SP19_FREEDEMAND</v>
          </cell>
        </row>
        <row r="2357">
          <cell r="A2357" t="str">
            <v>SP19_FREEDEMAND</v>
          </cell>
        </row>
        <row r="2358">
          <cell r="A2358" t="str">
            <v>SP19_FREEDEMAND</v>
          </cell>
        </row>
        <row r="2359">
          <cell r="A2359" t="str">
            <v>SP19_FREEDEMAND</v>
          </cell>
        </row>
        <row r="2360">
          <cell r="A2360" t="str">
            <v>SP19_FREEDEMAND</v>
          </cell>
        </row>
        <row r="2361">
          <cell r="A2361" t="str">
            <v>SP19_FREEDEMAND</v>
          </cell>
        </row>
        <row r="2362">
          <cell r="A2362" t="str">
            <v>SP19_FREEDEMAND</v>
          </cell>
        </row>
        <row r="2363">
          <cell r="A2363" t="str">
            <v>SP19_FREEDEMAND</v>
          </cell>
        </row>
        <row r="2364">
          <cell r="A2364" t="str">
            <v>SP19_FREEDEMAND</v>
          </cell>
        </row>
        <row r="2365">
          <cell r="A2365" t="str">
            <v>SP19_FREEDEMAND</v>
          </cell>
        </row>
        <row r="2366">
          <cell r="A2366" t="str">
            <v>SP19_FREEDEMAND</v>
          </cell>
        </row>
        <row r="2367">
          <cell r="A2367" t="str">
            <v>SP19_FREEDEMAND</v>
          </cell>
        </row>
        <row r="2368">
          <cell r="A2368" t="str">
            <v>SP19_FREEDEMAND</v>
          </cell>
        </row>
        <row r="2369">
          <cell r="A2369" t="str">
            <v>SP19_FREEDEMAND</v>
          </cell>
        </row>
        <row r="2370">
          <cell r="A2370" t="str">
            <v>SP19_FREEDEMAND</v>
          </cell>
        </row>
        <row r="2371">
          <cell r="A2371" t="str">
            <v>SP19_FREEDEMAND</v>
          </cell>
        </row>
        <row r="2372">
          <cell r="A2372" t="str">
            <v>SP19_FREEDEMAND</v>
          </cell>
        </row>
        <row r="2373">
          <cell r="A2373" t="str">
            <v>SP19_FREEDEMAND</v>
          </cell>
        </row>
        <row r="2374">
          <cell r="A2374" t="str">
            <v>SP19_FREEDEMAND</v>
          </cell>
        </row>
        <row r="2375">
          <cell r="A2375" t="str">
            <v>SP19_FREEDEMAND</v>
          </cell>
        </row>
        <row r="2376">
          <cell r="A2376" t="str">
            <v>SP19_FREEDEMAND</v>
          </cell>
        </row>
        <row r="2377">
          <cell r="A2377" t="str">
            <v>SP19_FREEDEMAND</v>
          </cell>
        </row>
        <row r="2378">
          <cell r="A2378" t="str">
            <v>SP19_FREEDEMAND</v>
          </cell>
        </row>
        <row r="2379">
          <cell r="A2379" t="str">
            <v>SP19_FREEDEMAND</v>
          </cell>
        </row>
        <row r="2380">
          <cell r="A2380" t="str">
            <v>SP19_FREEDEMAND</v>
          </cell>
        </row>
        <row r="2381">
          <cell r="A2381" t="str">
            <v>SP19_FREEDEMAND</v>
          </cell>
        </row>
        <row r="2382">
          <cell r="A2382" t="str">
            <v>SP19_FREEDEMAND</v>
          </cell>
        </row>
        <row r="2383">
          <cell r="A2383" t="str">
            <v>SP19_FREEDEMAND</v>
          </cell>
        </row>
        <row r="2384">
          <cell r="A2384" t="str">
            <v>SP19_FREEDEMAND</v>
          </cell>
        </row>
        <row r="2385">
          <cell r="A2385" t="str">
            <v>SP19_FREEDEMAND</v>
          </cell>
        </row>
        <row r="2386">
          <cell r="A2386" t="str">
            <v>SP19_FREEDEMAND</v>
          </cell>
        </row>
        <row r="2387">
          <cell r="A2387" t="str">
            <v>SP19_FREEDEMAND</v>
          </cell>
        </row>
        <row r="2388">
          <cell r="A2388" t="str">
            <v>SP19_FREEDEMAND</v>
          </cell>
        </row>
        <row r="2389">
          <cell r="A2389" t="str">
            <v>SP19_FREEDEMAND</v>
          </cell>
        </row>
        <row r="2390">
          <cell r="A2390" t="str">
            <v>SP19_FREEDEMAND</v>
          </cell>
        </row>
        <row r="2391">
          <cell r="A2391" t="str">
            <v>SP19_FREEDEMAND</v>
          </cell>
        </row>
        <row r="2392">
          <cell r="A2392" t="str">
            <v>SP19_FREEDEMAND</v>
          </cell>
        </row>
        <row r="2393">
          <cell r="A2393" t="str">
            <v>SP19_FREEDEMAND</v>
          </cell>
        </row>
        <row r="2394">
          <cell r="A2394" t="str">
            <v>SP19_FREEDEMAND</v>
          </cell>
        </row>
        <row r="2395">
          <cell r="A2395" t="str">
            <v>SP19_FREEDEMAND</v>
          </cell>
        </row>
        <row r="2396">
          <cell r="A2396" t="str">
            <v>SP19_FREEDEMAND</v>
          </cell>
        </row>
        <row r="2397">
          <cell r="A2397" t="str">
            <v>SP19_FREEDEMAND</v>
          </cell>
        </row>
        <row r="2398">
          <cell r="A2398" t="str">
            <v>SP19_FREEDEMAND</v>
          </cell>
        </row>
        <row r="2399">
          <cell r="A2399" t="str">
            <v>SP19_FREEDEMAND</v>
          </cell>
        </row>
        <row r="2400">
          <cell r="A2400" t="str">
            <v>SP19_FREEDEMAND</v>
          </cell>
        </row>
        <row r="2401">
          <cell r="A2401" t="str">
            <v>SP19_FREEDEMAND</v>
          </cell>
        </row>
        <row r="2402">
          <cell r="A2402" t="str">
            <v>SP19_FREEDEMAND</v>
          </cell>
        </row>
        <row r="2403">
          <cell r="A2403" t="str">
            <v>SP19_FREEDEMAND</v>
          </cell>
        </row>
        <row r="2404">
          <cell r="A2404" t="str">
            <v>SP19_FREEDEMAND</v>
          </cell>
        </row>
        <row r="2405">
          <cell r="A2405" t="str">
            <v>SP19_FREEDEMAND</v>
          </cell>
        </row>
        <row r="2406">
          <cell r="A2406" t="str">
            <v>SP19_FREEDEMAND</v>
          </cell>
        </row>
        <row r="2407">
          <cell r="A2407" t="str">
            <v>SP19_FREEDEMAND</v>
          </cell>
        </row>
        <row r="2408">
          <cell r="A2408" t="str">
            <v>SP19_FREEDEMAND</v>
          </cell>
        </row>
        <row r="2409">
          <cell r="A2409" t="str">
            <v>SP19_FREEDEMAND</v>
          </cell>
        </row>
        <row r="2410">
          <cell r="A2410" t="str">
            <v>SP19_FREEDEMAND</v>
          </cell>
        </row>
        <row r="2411">
          <cell r="A2411" t="str">
            <v>SP19_FREEDEMAND</v>
          </cell>
        </row>
        <row r="2412">
          <cell r="A2412" t="str">
            <v>SP19_FREEDEMAND</v>
          </cell>
        </row>
        <row r="2413">
          <cell r="A2413" t="str">
            <v>SP19_FREEDEMAND</v>
          </cell>
        </row>
        <row r="2414">
          <cell r="A2414" t="str">
            <v>SP19_FREEDEMAND</v>
          </cell>
        </row>
        <row r="2415">
          <cell r="A2415" t="str">
            <v>SP19_FREEDEMAND</v>
          </cell>
        </row>
        <row r="2416">
          <cell r="A2416" t="str">
            <v>SP19_FREEDEMAND</v>
          </cell>
        </row>
        <row r="2417">
          <cell r="A2417" t="str">
            <v>SP19_FREEDEMAND</v>
          </cell>
        </row>
        <row r="2418">
          <cell r="A2418" t="str">
            <v>SP19_FREEDEMAND</v>
          </cell>
        </row>
        <row r="2419">
          <cell r="A2419" t="str">
            <v>SP19_FREEDEMAND</v>
          </cell>
        </row>
        <row r="2420">
          <cell r="A2420" t="str">
            <v>SP19_FREEDEMAND</v>
          </cell>
        </row>
        <row r="2421">
          <cell r="A2421" t="str">
            <v>SP19_FREEDEMAND</v>
          </cell>
        </row>
        <row r="2422">
          <cell r="A2422" t="str">
            <v>SP19_FREEDEMAND</v>
          </cell>
        </row>
        <row r="2423">
          <cell r="A2423" t="str">
            <v>SP19_FREEDEMAND</v>
          </cell>
        </row>
        <row r="2424">
          <cell r="A2424" t="str">
            <v>SP19_FREEDEMAND</v>
          </cell>
        </row>
        <row r="2425">
          <cell r="A2425" t="str">
            <v>SP19_FREEDEMAND</v>
          </cell>
        </row>
        <row r="2426">
          <cell r="A2426" t="str">
            <v>SP19_FREEDEMAND</v>
          </cell>
        </row>
        <row r="2427">
          <cell r="A2427" t="str">
            <v>SP19_FREEDEMAND</v>
          </cell>
        </row>
        <row r="2428">
          <cell r="A2428" t="str">
            <v>SP19_FREEDEMAND</v>
          </cell>
        </row>
        <row r="2429">
          <cell r="A2429" t="str">
            <v>SP19_FREEDEMAND</v>
          </cell>
        </row>
        <row r="2430">
          <cell r="A2430" t="str">
            <v>SP19_FREEDEMAND</v>
          </cell>
        </row>
        <row r="2431">
          <cell r="A2431" t="str">
            <v>SP19_FREEDEMAND</v>
          </cell>
        </row>
        <row r="2432">
          <cell r="A2432" t="str">
            <v>SP19_FREEDEMAND</v>
          </cell>
        </row>
        <row r="2433">
          <cell r="A2433" t="str">
            <v>SP19_FREEDEMAND</v>
          </cell>
        </row>
        <row r="2434">
          <cell r="A2434" t="str">
            <v>SP19_FREEDEMAND</v>
          </cell>
        </row>
        <row r="2435">
          <cell r="A2435" t="str">
            <v>SP19_FREEDEMAND</v>
          </cell>
        </row>
        <row r="2436">
          <cell r="A2436" t="str">
            <v>SP19_FREEDEMAND</v>
          </cell>
        </row>
        <row r="2437">
          <cell r="A2437" t="str">
            <v>SP19_FREEDEMAND</v>
          </cell>
        </row>
        <row r="2438">
          <cell r="A2438" t="str">
            <v>SP19_FREEDEMAND</v>
          </cell>
        </row>
        <row r="2439">
          <cell r="A2439" t="str">
            <v>SP19_FREEDEMAND</v>
          </cell>
        </row>
        <row r="2440">
          <cell r="A2440" t="str">
            <v>SP19_FREEDEMAND</v>
          </cell>
        </row>
        <row r="2441">
          <cell r="A2441" t="str">
            <v>SP19_FREEDEMAND</v>
          </cell>
        </row>
        <row r="2442">
          <cell r="A2442" t="str">
            <v>SP19_FREEDEMAND</v>
          </cell>
        </row>
        <row r="2443">
          <cell r="A2443" t="str">
            <v>SP19_FREEDEMAND</v>
          </cell>
        </row>
        <row r="2444">
          <cell r="A2444" t="str">
            <v>SP19_FREEDEMAND</v>
          </cell>
        </row>
        <row r="2445">
          <cell r="A2445" t="str">
            <v>SP19_FREEDEMAND</v>
          </cell>
        </row>
        <row r="2446">
          <cell r="A2446" t="str">
            <v>SP19_FREEDEMAND</v>
          </cell>
        </row>
        <row r="2447">
          <cell r="A2447" t="str">
            <v>SP19_FREEDEMAND</v>
          </cell>
        </row>
        <row r="2448">
          <cell r="A2448" t="str">
            <v>SP19_FREEDEMAND</v>
          </cell>
        </row>
        <row r="2449">
          <cell r="A2449" t="str">
            <v>SP19_FREEDEMAND</v>
          </cell>
        </row>
        <row r="2450">
          <cell r="A2450" t="str">
            <v>SP19_FREEDEMAND</v>
          </cell>
        </row>
        <row r="2451">
          <cell r="A2451" t="str">
            <v>SP19_FREEDEMAND</v>
          </cell>
        </row>
        <row r="2452">
          <cell r="A2452" t="str">
            <v>SP19_FREEDEMAND</v>
          </cell>
        </row>
        <row r="2453">
          <cell r="A2453" t="str">
            <v>SP19_FREEDEMAND</v>
          </cell>
        </row>
        <row r="2454">
          <cell r="A2454" t="str">
            <v>SP19_FREEDEMAND</v>
          </cell>
        </row>
        <row r="2455">
          <cell r="A2455" t="str">
            <v>SP19_FREEDEMAND</v>
          </cell>
        </row>
        <row r="2456">
          <cell r="A2456" t="str">
            <v>SP19_FREEDEMAND</v>
          </cell>
        </row>
        <row r="2457">
          <cell r="A2457" t="str">
            <v>SP19_FREEDEMAND</v>
          </cell>
        </row>
        <row r="2458">
          <cell r="A2458" t="str">
            <v>SP19_FREEDEMAND</v>
          </cell>
        </row>
        <row r="2459">
          <cell r="A2459" t="str">
            <v>SP19_FREEDEMAND</v>
          </cell>
        </row>
        <row r="2460">
          <cell r="A2460" t="str">
            <v>SP19_FREEDEMAND</v>
          </cell>
        </row>
        <row r="2461">
          <cell r="A2461" t="str">
            <v>SP19_FREEDEMAND</v>
          </cell>
        </row>
        <row r="2462">
          <cell r="A2462" t="str">
            <v>SP19_FREEDEMAND</v>
          </cell>
        </row>
        <row r="2463">
          <cell r="A2463" t="str">
            <v>SP19_FREEDEMAND</v>
          </cell>
        </row>
        <row r="2464">
          <cell r="A2464" t="str">
            <v>SP19_FREEDEMAND</v>
          </cell>
        </row>
        <row r="2465">
          <cell r="A2465" t="str">
            <v>SP19_FREEDEMAND</v>
          </cell>
        </row>
        <row r="2466">
          <cell r="A2466" t="str">
            <v>SP19_FREEDEMAND</v>
          </cell>
        </row>
        <row r="2467">
          <cell r="A2467" t="str">
            <v>SP19_FREEDEMAND</v>
          </cell>
        </row>
        <row r="2468">
          <cell r="A2468" t="str">
            <v>SP19_FREEDEMAND</v>
          </cell>
        </row>
        <row r="2469">
          <cell r="A2469" t="str">
            <v>SP19_FREEDEMAND</v>
          </cell>
        </row>
        <row r="2470">
          <cell r="A2470" t="str">
            <v>SP19_FREEDEMAND</v>
          </cell>
        </row>
        <row r="2471">
          <cell r="A2471" t="str">
            <v>SP19_FREEDEMAND</v>
          </cell>
        </row>
        <row r="2472">
          <cell r="A2472" t="str">
            <v>SP19_FREEDEMAND</v>
          </cell>
        </row>
        <row r="2473">
          <cell r="A2473" t="str">
            <v>SP19_FREEDEMAND</v>
          </cell>
        </row>
        <row r="2474">
          <cell r="A2474" t="str">
            <v>SP19_FREEDEMAND</v>
          </cell>
        </row>
        <row r="2475">
          <cell r="A2475" t="str">
            <v>SP19_FREEDEMAND</v>
          </cell>
        </row>
        <row r="2476">
          <cell r="A2476" t="str">
            <v>SP19_FREEDEMAND</v>
          </cell>
        </row>
        <row r="2477">
          <cell r="A2477" t="str">
            <v>SP19_FREEDEMAND</v>
          </cell>
        </row>
        <row r="2478">
          <cell r="A2478" t="str">
            <v>SP19_FREEDEMAND</v>
          </cell>
        </row>
        <row r="2479">
          <cell r="A2479" t="str">
            <v>SP19_FREEDEMAND</v>
          </cell>
        </row>
        <row r="2480">
          <cell r="A2480" t="str">
            <v>SP19_FREEDEMAND</v>
          </cell>
        </row>
        <row r="2481">
          <cell r="A2481" t="str">
            <v>SP19_FREEDEMAND</v>
          </cell>
        </row>
        <row r="2482">
          <cell r="A2482" t="str">
            <v>SP19_FREEDEMAND</v>
          </cell>
        </row>
        <row r="2483">
          <cell r="A2483" t="str">
            <v>SP19_FREEDEMAND</v>
          </cell>
        </row>
        <row r="2484">
          <cell r="A2484" t="str">
            <v>SP19_FREEDEMAND</v>
          </cell>
        </row>
        <row r="2485">
          <cell r="A2485" t="str">
            <v>SP19_FREEDEMAND</v>
          </cell>
        </row>
        <row r="2486">
          <cell r="A2486" t="str">
            <v>SP19_FREEDEMAND</v>
          </cell>
        </row>
        <row r="2487">
          <cell r="A2487" t="str">
            <v>SP19_FREEDEMAND</v>
          </cell>
        </row>
        <row r="2488">
          <cell r="A2488" t="str">
            <v>SP19_FREEDEMAND</v>
          </cell>
        </row>
        <row r="2489">
          <cell r="A2489" t="str">
            <v>SP19_FREEDEMAND</v>
          </cell>
        </row>
        <row r="2490">
          <cell r="A2490" t="str">
            <v>SP19_FREEDEMAND</v>
          </cell>
        </row>
        <row r="2491">
          <cell r="A2491" t="str">
            <v>SP19_FREEDEMAND</v>
          </cell>
        </row>
        <row r="2492">
          <cell r="A2492" t="str">
            <v>SP19_FREEDEMAND</v>
          </cell>
        </row>
        <row r="2493">
          <cell r="A2493" t="str">
            <v>SP19_FREEDEMAND</v>
          </cell>
        </row>
        <row r="2494">
          <cell r="A2494" t="str">
            <v>SP19_FREEDEMAND</v>
          </cell>
        </row>
        <row r="2495">
          <cell r="A2495" t="str">
            <v>SP19_FREEDEMAND</v>
          </cell>
        </row>
        <row r="2496">
          <cell r="A2496" t="str">
            <v>SP19_FREEDEMAND</v>
          </cell>
        </row>
        <row r="2497">
          <cell r="A2497" t="str">
            <v>SP19_FREEDEMAND</v>
          </cell>
        </row>
        <row r="2498">
          <cell r="A2498" t="str">
            <v>SP19_FREEDEMAND</v>
          </cell>
        </row>
        <row r="2499">
          <cell r="A2499" t="str">
            <v>SP19_FREEDEMAND</v>
          </cell>
        </row>
        <row r="2500">
          <cell r="A2500" t="str">
            <v>SP19_FREEDEMAND</v>
          </cell>
        </row>
        <row r="2501">
          <cell r="A2501" t="str">
            <v>SP19_FREEDEMAND</v>
          </cell>
        </row>
        <row r="2502">
          <cell r="A2502" t="str">
            <v>SP19_FREEDEMAND</v>
          </cell>
        </row>
        <row r="2503">
          <cell r="A2503" t="str">
            <v>SP19_FREEDEMAND</v>
          </cell>
        </row>
        <row r="2504">
          <cell r="A2504" t="str">
            <v>SP19_FREEDEMAND</v>
          </cell>
        </row>
        <row r="2505">
          <cell r="A2505" t="str">
            <v>SP19_FREEDEMAND</v>
          </cell>
        </row>
        <row r="2506">
          <cell r="A2506" t="str">
            <v>SP19_FREEDEMAND</v>
          </cell>
        </row>
        <row r="2507">
          <cell r="A2507" t="str">
            <v>SP19_FREEDEMAND</v>
          </cell>
        </row>
        <row r="2508">
          <cell r="A2508" t="str">
            <v>SP19_FREEDEMAND</v>
          </cell>
        </row>
        <row r="2509">
          <cell r="A2509" t="str">
            <v>SP19_FREEDEMAND</v>
          </cell>
        </row>
        <row r="2510">
          <cell r="A2510" t="str">
            <v>SP19_FREEDEMAND</v>
          </cell>
        </row>
        <row r="2511">
          <cell r="A2511" t="str">
            <v>SP19_FREEDEMAND</v>
          </cell>
        </row>
        <row r="2512">
          <cell r="A2512" t="str">
            <v>SP19_FREEDEMAND</v>
          </cell>
        </row>
        <row r="2513">
          <cell r="A2513" t="str">
            <v>SP19_FREEDEMAND</v>
          </cell>
        </row>
        <row r="2514">
          <cell r="A2514" t="str">
            <v>SP19_FREEDEMAND</v>
          </cell>
        </row>
        <row r="2515">
          <cell r="A2515" t="str">
            <v>SP19_FREEDEMAND</v>
          </cell>
        </row>
        <row r="2516">
          <cell r="A2516" t="str">
            <v>SP19_FREEDEMAND</v>
          </cell>
        </row>
        <row r="2517">
          <cell r="A2517" t="str">
            <v>SP19_FREEDEMAND</v>
          </cell>
        </row>
        <row r="2518">
          <cell r="A2518" t="str">
            <v>SP19_FREEDEMAND</v>
          </cell>
        </row>
        <row r="2519">
          <cell r="A2519" t="str">
            <v>SP19_FREEDEMAND</v>
          </cell>
        </row>
        <row r="2520">
          <cell r="A2520" t="str">
            <v>SP19_FREEDEMAND</v>
          </cell>
        </row>
        <row r="2521">
          <cell r="A2521" t="str">
            <v>SP19_FREEDEMAND</v>
          </cell>
        </row>
        <row r="2522">
          <cell r="A2522" t="str">
            <v>SP19_FREEDEMAND</v>
          </cell>
        </row>
        <row r="2523">
          <cell r="A2523" t="str">
            <v>SP19_FREEDEMAND</v>
          </cell>
        </row>
        <row r="2524">
          <cell r="A2524" t="str">
            <v>SP19_FREEDEMAND</v>
          </cell>
        </row>
        <row r="2525">
          <cell r="A2525" t="str">
            <v>SP19_FREEDEMAND</v>
          </cell>
        </row>
        <row r="2526">
          <cell r="A2526" t="str">
            <v>SP19_FREEDEMAND</v>
          </cell>
        </row>
        <row r="2527">
          <cell r="A2527" t="str">
            <v>SP19_FREEDEMAND</v>
          </cell>
        </row>
        <row r="2528">
          <cell r="A2528" t="str">
            <v>SP19_FREEDEMAND</v>
          </cell>
        </row>
        <row r="2529">
          <cell r="A2529" t="str">
            <v>SP19_FREEDEMAND</v>
          </cell>
        </row>
        <row r="2530">
          <cell r="A2530" t="str">
            <v>SP19_FREEDEMAND</v>
          </cell>
        </row>
        <row r="2531">
          <cell r="A2531" t="str">
            <v>SP19_FREEDEMAND</v>
          </cell>
        </row>
        <row r="2532">
          <cell r="A2532" t="str">
            <v>SP19_FREEDEMAND</v>
          </cell>
        </row>
        <row r="2533">
          <cell r="A2533" t="str">
            <v>SP19_FREEDEMAND</v>
          </cell>
        </row>
        <row r="2534">
          <cell r="A2534" t="str">
            <v>SP19_FREEDEMAND</v>
          </cell>
        </row>
        <row r="2535">
          <cell r="A2535" t="str">
            <v>SP19_FREEDEMAND</v>
          </cell>
        </row>
        <row r="2536">
          <cell r="A2536" t="str">
            <v>SP19_FREEDEMAND</v>
          </cell>
        </row>
        <row r="2537">
          <cell r="A2537" t="str">
            <v>SP19_FREEDEMAND</v>
          </cell>
        </row>
        <row r="2538">
          <cell r="A2538" t="str">
            <v>SP19_FREEDEMAND</v>
          </cell>
        </row>
        <row r="2539">
          <cell r="A2539" t="str">
            <v>SP19_FREEDEMAND</v>
          </cell>
        </row>
        <row r="2540">
          <cell r="A2540" t="str">
            <v>SP19_FREEDEMAND</v>
          </cell>
        </row>
        <row r="2541">
          <cell r="A2541" t="str">
            <v>SP19_FREEDEMAND</v>
          </cell>
        </row>
        <row r="2542">
          <cell r="A2542" t="str">
            <v>SP19_FREEDEMAND</v>
          </cell>
        </row>
        <row r="2543">
          <cell r="A2543" t="str">
            <v>SP19_FREEDEMAND</v>
          </cell>
        </row>
        <row r="2544">
          <cell r="A2544" t="str">
            <v>SP19_FREEDEMAND</v>
          </cell>
        </row>
        <row r="2545">
          <cell r="A2545" t="str">
            <v>SP19_FREEDEMAND</v>
          </cell>
        </row>
        <row r="2546">
          <cell r="A2546" t="str">
            <v>SP19_FREEDEMAND</v>
          </cell>
        </row>
        <row r="2547">
          <cell r="A2547" t="str">
            <v>SP19_FREEDEMAND</v>
          </cell>
        </row>
        <row r="2548">
          <cell r="A2548" t="str">
            <v>SP19_FREEDEMAND</v>
          </cell>
        </row>
        <row r="2549">
          <cell r="A2549" t="str">
            <v>SP19_FREEDEMAND</v>
          </cell>
        </row>
        <row r="2550">
          <cell r="A2550" t="str">
            <v>SP19_FREEDEMAND</v>
          </cell>
        </row>
        <row r="2551">
          <cell r="A2551" t="str">
            <v>SP19_FREEDEMAND</v>
          </cell>
        </row>
        <row r="2552">
          <cell r="A2552" t="str">
            <v>SP19_FREEDEMAND</v>
          </cell>
        </row>
        <row r="2553">
          <cell r="A2553" t="str">
            <v>SP19_FREEDEMAND</v>
          </cell>
        </row>
        <row r="2554">
          <cell r="A2554" t="str">
            <v>SP19_FREEDEMAND</v>
          </cell>
        </row>
        <row r="2555">
          <cell r="A2555" t="str">
            <v>SP19_FREEDEMAND</v>
          </cell>
        </row>
        <row r="2556">
          <cell r="A2556" t="str">
            <v>SP19_FREEDEMAND</v>
          </cell>
        </row>
        <row r="2557">
          <cell r="A2557" t="str">
            <v>SP19_FREEDEMAND</v>
          </cell>
        </row>
        <row r="2558">
          <cell r="A2558" t="str">
            <v>SP19_FREEDEMAND</v>
          </cell>
        </row>
        <row r="2559">
          <cell r="A2559" t="str">
            <v>SP19_FREEDEMAND</v>
          </cell>
        </row>
        <row r="2560">
          <cell r="A2560" t="str">
            <v>SP19_FREEDEMAND</v>
          </cell>
        </row>
        <row r="2561">
          <cell r="A2561" t="str">
            <v>SP19_FREEDEMAND</v>
          </cell>
        </row>
        <row r="2562">
          <cell r="A2562" t="str">
            <v>SP19_FREEDEMAND</v>
          </cell>
        </row>
        <row r="2563">
          <cell r="A2563" t="str">
            <v>SP19_FREEDEMAND</v>
          </cell>
        </row>
        <row r="2564">
          <cell r="A2564" t="str">
            <v>SP19_FREEDEMAND</v>
          </cell>
        </row>
        <row r="2565">
          <cell r="A2565" t="str">
            <v>SP19_FREEDEMAND</v>
          </cell>
        </row>
        <row r="2566">
          <cell r="A2566" t="str">
            <v>SP19_FREEDEMAND</v>
          </cell>
        </row>
        <row r="2567">
          <cell r="A2567" t="str">
            <v>SP19_FREEDEMAND</v>
          </cell>
        </row>
        <row r="2568">
          <cell r="A2568" t="str">
            <v>SP19_FREEDEMAND</v>
          </cell>
        </row>
        <row r="2569">
          <cell r="A2569" t="str">
            <v>SP19_FREEDEMAND</v>
          </cell>
        </row>
        <row r="2570">
          <cell r="A2570" t="str">
            <v>SP19_FREEDEMAND</v>
          </cell>
        </row>
        <row r="2571">
          <cell r="A2571" t="str">
            <v>SP19_FREEDEMAND</v>
          </cell>
        </row>
        <row r="2572">
          <cell r="A2572" t="str">
            <v>SP19_FREEDEMAND</v>
          </cell>
        </row>
        <row r="2573">
          <cell r="A2573" t="str">
            <v>SP19_FREEDEMAND</v>
          </cell>
        </row>
        <row r="2574">
          <cell r="A2574" t="str">
            <v>SP19_FREEDEMAND</v>
          </cell>
        </row>
        <row r="2575">
          <cell r="A2575" t="str">
            <v>SP19_FREEDEMAND</v>
          </cell>
        </row>
        <row r="2576">
          <cell r="A2576" t="str">
            <v>SP19_FREEDEMAND</v>
          </cell>
        </row>
        <row r="2577">
          <cell r="A2577" t="str">
            <v>SP19_FREEDEMAND</v>
          </cell>
        </row>
        <row r="2578">
          <cell r="A2578" t="str">
            <v>SP19_FREEDEMAND</v>
          </cell>
        </row>
        <row r="2579">
          <cell r="A2579" t="str">
            <v>SP19_FREEDEMAND</v>
          </cell>
        </row>
        <row r="2580">
          <cell r="A2580" t="str">
            <v>SP19_FREEDEMAND</v>
          </cell>
        </row>
        <row r="2581">
          <cell r="A2581" t="str">
            <v>SP19_FREEDEMAND</v>
          </cell>
        </row>
        <row r="2582">
          <cell r="A2582" t="str">
            <v>SP19_FREEDEMAND</v>
          </cell>
        </row>
        <row r="2583">
          <cell r="A2583" t="str">
            <v>SP19_FREEDEMAND</v>
          </cell>
        </row>
        <row r="2584">
          <cell r="A2584" t="str">
            <v>SP19_FREEDEMAND</v>
          </cell>
        </row>
        <row r="2585">
          <cell r="A2585" t="str">
            <v>SP19_FREEDEMAND</v>
          </cell>
        </row>
        <row r="2586">
          <cell r="A2586" t="str">
            <v>SP19_FREEDEMAND</v>
          </cell>
        </row>
        <row r="2587">
          <cell r="A2587" t="str">
            <v>SP19_FREEDEMAND</v>
          </cell>
        </row>
        <row r="2588">
          <cell r="A2588" t="str">
            <v>SP19_FREEDEMAND</v>
          </cell>
        </row>
        <row r="2589">
          <cell r="A2589" t="str">
            <v>SP19_FREEDEMAND</v>
          </cell>
        </row>
        <row r="2590">
          <cell r="A2590" t="str">
            <v>SP19_FREEDEMAND</v>
          </cell>
        </row>
        <row r="2591">
          <cell r="A2591" t="str">
            <v>SP19_FREEDEMAND</v>
          </cell>
        </row>
        <row r="2592">
          <cell r="A2592" t="str">
            <v>SP19_FREEDEMAND</v>
          </cell>
        </row>
        <row r="2593">
          <cell r="A2593" t="str">
            <v>SP19_FREEDEMAND</v>
          </cell>
        </row>
        <row r="2594">
          <cell r="A2594" t="str">
            <v>SP19_FREEDEMAND</v>
          </cell>
        </row>
        <row r="2595">
          <cell r="A2595" t="str">
            <v>SP19_FREEDEMAND</v>
          </cell>
        </row>
        <row r="2596">
          <cell r="A2596" t="str">
            <v>SP19_FREEDEMAND</v>
          </cell>
        </row>
        <row r="2597">
          <cell r="A2597" t="str">
            <v>SP19_FREEDEMAND</v>
          </cell>
        </row>
        <row r="2598">
          <cell r="A2598" t="str">
            <v>SP19_FREEDEMAND</v>
          </cell>
        </row>
        <row r="2599">
          <cell r="A2599" t="str">
            <v>SP19_FREEDEMAND</v>
          </cell>
        </row>
        <row r="2600">
          <cell r="A2600" t="str">
            <v>SP19_FREEDEMAND</v>
          </cell>
        </row>
        <row r="2601">
          <cell r="A2601" t="str">
            <v>SP19_FREEDEMAND</v>
          </cell>
        </row>
        <row r="2602">
          <cell r="A2602" t="str">
            <v>SP19_FREEDEMAND</v>
          </cell>
        </row>
        <row r="2603">
          <cell r="A2603" t="str">
            <v>SP19_FREEDEMAND</v>
          </cell>
        </row>
        <row r="2604">
          <cell r="A2604" t="str">
            <v>SP19_FREEDEMAND</v>
          </cell>
        </row>
        <row r="2605">
          <cell r="A2605" t="str">
            <v>SP19_FREEDEMAND</v>
          </cell>
        </row>
        <row r="2606">
          <cell r="A2606" t="str">
            <v>SP19_FREEDEMAND</v>
          </cell>
        </row>
        <row r="2607">
          <cell r="A2607" t="str">
            <v>SP19_FREEDEMAND</v>
          </cell>
        </row>
        <row r="2608">
          <cell r="A2608" t="str">
            <v>SP19_FREEDEMAND</v>
          </cell>
        </row>
        <row r="2609">
          <cell r="A2609" t="str">
            <v>SP19_FREEDEMAND</v>
          </cell>
        </row>
        <row r="2610">
          <cell r="A2610" t="str">
            <v>SP19_FREEDEMAND</v>
          </cell>
        </row>
        <row r="2611">
          <cell r="A2611" t="str">
            <v>SP19_FREEDEMAND</v>
          </cell>
        </row>
        <row r="2612">
          <cell r="A2612" t="str">
            <v>SP19_FREEDEMAND</v>
          </cell>
        </row>
        <row r="2613">
          <cell r="A2613" t="str">
            <v>SP19_FREEDEMAND</v>
          </cell>
        </row>
        <row r="2614">
          <cell r="A2614" t="str">
            <v>SP19_FREEDEMAND</v>
          </cell>
        </row>
        <row r="2615">
          <cell r="A2615" t="str">
            <v>SP19_FREEDEMAND</v>
          </cell>
        </row>
        <row r="2616">
          <cell r="A2616" t="str">
            <v>SP19_FREEDEMAND</v>
          </cell>
        </row>
        <row r="2617">
          <cell r="A2617" t="str">
            <v>SP19_FREEDEMAND</v>
          </cell>
        </row>
        <row r="2618">
          <cell r="A2618" t="str">
            <v>SP19_FREEDEMAND</v>
          </cell>
        </row>
        <row r="2619">
          <cell r="A2619" t="str">
            <v>SP19_FREEDEMAND</v>
          </cell>
        </row>
        <row r="2620">
          <cell r="A2620" t="str">
            <v>SP19_FREEDEMAND</v>
          </cell>
        </row>
        <row r="2621">
          <cell r="A2621" t="str">
            <v>SP19_FREEDEMAND</v>
          </cell>
        </row>
        <row r="2622">
          <cell r="A2622" t="str">
            <v>SP19_FREEDEMAND</v>
          </cell>
        </row>
        <row r="2623">
          <cell r="A2623" t="str">
            <v>SP19_FREEDEMAND</v>
          </cell>
        </row>
        <row r="2624">
          <cell r="A2624" t="str">
            <v>SP19_FREEDEMAND</v>
          </cell>
        </row>
        <row r="2625">
          <cell r="A2625" t="str">
            <v>SP19_FREEDEMAND</v>
          </cell>
        </row>
        <row r="2626">
          <cell r="A2626" t="str">
            <v>SP19_FREEDEMAND</v>
          </cell>
        </row>
        <row r="2627">
          <cell r="A2627" t="str">
            <v>SP19_FREEDEMAND</v>
          </cell>
        </row>
        <row r="2628">
          <cell r="A2628" t="str">
            <v>SP19_FREEDEMAND</v>
          </cell>
        </row>
        <row r="2629">
          <cell r="A2629" t="str">
            <v>SP19_FREEDEMAND</v>
          </cell>
        </row>
        <row r="2630">
          <cell r="A2630" t="str">
            <v>SP19_FREEDEMAND</v>
          </cell>
        </row>
        <row r="2631">
          <cell r="A2631" t="str">
            <v>SP19_FREEDEMAND</v>
          </cell>
        </row>
        <row r="2632">
          <cell r="A2632" t="str">
            <v>SP19_FREEDEMAND</v>
          </cell>
        </row>
        <row r="2633">
          <cell r="A2633" t="str">
            <v>SP19_FREEDEMAND</v>
          </cell>
        </row>
        <row r="2634">
          <cell r="A2634" t="str">
            <v>SP19_FREEDEMAND</v>
          </cell>
        </row>
        <row r="2635">
          <cell r="A2635" t="str">
            <v>SP19_FREEDEMAND</v>
          </cell>
        </row>
        <row r="2636">
          <cell r="A2636" t="str">
            <v>SP19_FREEDEMAND</v>
          </cell>
        </row>
        <row r="2637">
          <cell r="A2637" t="str">
            <v>SP19_FREEDEMAND</v>
          </cell>
        </row>
        <row r="2638">
          <cell r="A2638" t="str">
            <v>SP19_FREEDEMAND</v>
          </cell>
        </row>
        <row r="2639">
          <cell r="A2639" t="str">
            <v>SP19_FREEDEMAND</v>
          </cell>
        </row>
        <row r="2640">
          <cell r="A2640" t="str">
            <v>SP19_FREEDEMAND</v>
          </cell>
        </row>
        <row r="2641">
          <cell r="A2641" t="str">
            <v>SP19_FREEDEMAND</v>
          </cell>
        </row>
        <row r="2642">
          <cell r="A2642" t="str">
            <v>SP19_FREEDEMAND</v>
          </cell>
        </row>
        <row r="2643">
          <cell r="A2643" t="str">
            <v>SP19_FREEDEMAND</v>
          </cell>
        </row>
        <row r="2644">
          <cell r="A2644" t="str">
            <v>SP19_FREEDEMAND</v>
          </cell>
        </row>
        <row r="2645">
          <cell r="A2645" t="str">
            <v>SP19_FREEDEMAND</v>
          </cell>
        </row>
        <row r="2646">
          <cell r="A2646" t="str">
            <v>SP19_FREEDEMAND</v>
          </cell>
        </row>
        <row r="2647">
          <cell r="A2647" t="str">
            <v>SP19_FREEDEMAND</v>
          </cell>
        </row>
        <row r="2648">
          <cell r="A2648" t="str">
            <v>SP19_FREEDEMAND</v>
          </cell>
        </row>
        <row r="2649">
          <cell r="A2649" t="str">
            <v>SP19_FREEDEMAND</v>
          </cell>
        </row>
        <row r="2650">
          <cell r="A2650" t="str">
            <v>SP19_FREEDEMAND</v>
          </cell>
        </row>
        <row r="2651">
          <cell r="A2651" t="str">
            <v>SP19_FREEDEMAND</v>
          </cell>
        </row>
        <row r="2652">
          <cell r="A2652" t="str">
            <v>SP19_FREEDEMAND</v>
          </cell>
        </row>
        <row r="2653">
          <cell r="A2653" t="str">
            <v>SP19_FREEDEMAND</v>
          </cell>
        </row>
        <row r="2654">
          <cell r="A2654" t="str">
            <v>SP19_FREEDEMAND</v>
          </cell>
        </row>
        <row r="2655">
          <cell r="A2655" t="str">
            <v>SP19_FREEDEMAND</v>
          </cell>
        </row>
        <row r="2656">
          <cell r="A2656" t="str">
            <v>SP19_FREEDEMAND</v>
          </cell>
        </row>
        <row r="2657">
          <cell r="A2657" t="str">
            <v>SP19_FREEDEMAND</v>
          </cell>
        </row>
        <row r="2658">
          <cell r="A2658" t="str">
            <v>SP19_FREEDEMAND</v>
          </cell>
        </row>
        <row r="2659">
          <cell r="A2659" t="str">
            <v>SP19_FREEDEMAND</v>
          </cell>
        </row>
        <row r="2660">
          <cell r="A2660" t="str">
            <v>SP19_FREEDEMAND</v>
          </cell>
        </row>
        <row r="2661">
          <cell r="A2661" t="str">
            <v>SP19_FREEDEMAND</v>
          </cell>
        </row>
        <row r="2662">
          <cell r="A2662" t="str">
            <v>SP19_FREEDEMAND</v>
          </cell>
        </row>
        <row r="2663">
          <cell r="A2663" t="str">
            <v>SP19_FREEDEMAND</v>
          </cell>
        </row>
        <row r="2664">
          <cell r="A2664" t="str">
            <v>SP19_FREEDEMAND</v>
          </cell>
        </row>
        <row r="2665">
          <cell r="A2665" t="str">
            <v>SP19_FREEDEMAND</v>
          </cell>
        </row>
        <row r="2666">
          <cell r="A2666" t="str">
            <v>SP19_FREEDEMAND</v>
          </cell>
        </row>
        <row r="2667">
          <cell r="A2667" t="str">
            <v>SP19_FREEDEMAND</v>
          </cell>
        </row>
        <row r="2668">
          <cell r="A2668" t="str">
            <v>SP19_FREEDEMAND</v>
          </cell>
        </row>
        <row r="2669">
          <cell r="A2669" t="str">
            <v>SP19_FREEDEMAND</v>
          </cell>
        </row>
        <row r="2670">
          <cell r="A2670" t="str">
            <v>SP19_FREEDEMAND</v>
          </cell>
        </row>
        <row r="2671">
          <cell r="A2671" t="str">
            <v>SP19_FREEDEMAND</v>
          </cell>
        </row>
        <row r="2672">
          <cell r="A2672" t="str">
            <v>SP19_FREEDEMAND</v>
          </cell>
        </row>
        <row r="2673">
          <cell r="A2673" t="str">
            <v>SP19_FREEDEMAND</v>
          </cell>
        </row>
        <row r="2674">
          <cell r="A2674" t="str">
            <v>SP19_FREEDEMAND</v>
          </cell>
        </row>
        <row r="2675">
          <cell r="A2675" t="str">
            <v>SP19_FREEDEMAND</v>
          </cell>
        </row>
        <row r="2676">
          <cell r="A2676" t="str">
            <v>SP19_FREEDEMAND</v>
          </cell>
        </row>
        <row r="2677">
          <cell r="A2677" t="str">
            <v>SP19_FREEDEMAND</v>
          </cell>
        </row>
        <row r="2678">
          <cell r="A2678" t="str">
            <v>SP19_FREEDEMAND</v>
          </cell>
        </row>
        <row r="2679">
          <cell r="A2679" t="str">
            <v>SP19_FREEDEMAND</v>
          </cell>
        </row>
        <row r="2680">
          <cell r="A2680" t="str">
            <v>SP19_FREEDEMAND</v>
          </cell>
        </row>
        <row r="2681">
          <cell r="A2681" t="str">
            <v>SP19_FREEDEMAND</v>
          </cell>
        </row>
        <row r="2682">
          <cell r="A2682" t="str">
            <v>SP19_FREEDEMAND</v>
          </cell>
        </row>
        <row r="2683">
          <cell r="A2683" t="str">
            <v>SP19_FREEDEMAND</v>
          </cell>
        </row>
        <row r="2684">
          <cell r="A2684" t="str">
            <v>SP19_FREEDEMAND</v>
          </cell>
        </row>
        <row r="2685">
          <cell r="A2685" t="str">
            <v>SP19_FREEDEMAND</v>
          </cell>
        </row>
        <row r="2686">
          <cell r="A2686" t="str">
            <v>SP19_FREEDEMAND</v>
          </cell>
        </row>
        <row r="2687">
          <cell r="A2687" t="str">
            <v>SP19_FREEDEMAND</v>
          </cell>
        </row>
        <row r="2688">
          <cell r="A2688" t="str">
            <v>SP19_FREEDEMAND</v>
          </cell>
        </row>
        <row r="2689">
          <cell r="A2689" t="str">
            <v>SP19_FREEDEMAND</v>
          </cell>
        </row>
        <row r="2690">
          <cell r="A2690" t="str">
            <v>SP19_FREEDEMAND</v>
          </cell>
        </row>
        <row r="2691">
          <cell r="A2691" t="str">
            <v>SP19_FREEDEMAND</v>
          </cell>
        </row>
        <row r="2692">
          <cell r="A2692" t="str">
            <v>SP19_FREEDEMAND</v>
          </cell>
        </row>
        <row r="2693">
          <cell r="A2693" t="str">
            <v>SP19_FREEDEMAND</v>
          </cell>
        </row>
        <row r="2694">
          <cell r="A2694" t="str">
            <v>SP19_FREEDEMAND</v>
          </cell>
        </row>
        <row r="2695">
          <cell r="A2695" t="str">
            <v>SP19_FREEDEMAND</v>
          </cell>
        </row>
        <row r="2696">
          <cell r="A2696" t="str">
            <v>SP19_FREEDEMAND</v>
          </cell>
        </row>
        <row r="2697">
          <cell r="A2697" t="str">
            <v>SP19_FREEDEMAND</v>
          </cell>
        </row>
        <row r="2698">
          <cell r="A2698" t="str">
            <v>SP19_FREEDEMAND</v>
          </cell>
        </row>
        <row r="2699">
          <cell r="A2699" t="str">
            <v>SP19_FREEDEMAND</v>
          </cell>
        </row>
        <row r="2700">
          <cell r="A2700" t="str">
            <v>SP19_FREEDEMAND</v>
          </cell>
        </row>
        <row r="2701">
          <cell r="A2701" t="str">
            <v>SP19_FREEDEMAND</v>
          </cell>
        </row>
        <row r="2702">
          <cell r="A2702" t="str">
            <v>SP19_FREEDEMAND</v>
          </cell>
        </row>
        <row r="2703">
          <cell r="A2703" t="str">
            <v>SP19_FREEDEMAND</v>
          </cell>
        </row>
        <row r="2704">
          <cell r="A2704" t="str">
            <v>SP19_FREEDEMAND</v>
          </cell>
        </row>
        <row r="2705">
          <cell r="A2705" t="str">
            <v>SP19_FREEDEMAND</v>
          </cell>
        </row>
        <row r="2706">
          <cell r="A2706" t="str">
            <v>SP19_FREEDEMAND</v>
          </cell>
        </row>
        <row r="2707">
          <cell r="A2707" t="str">
            <v>SP19_FREEDEMAND</v>
          </cell>
        </row>
        <row r="2708">
          <cell r="A2708" t="str">
            <v>SP19_FREEDEMAND</v>
          </cell>
        </row>
        <row r="2709">
          <cell r="A2709" t="str">
            <v>SP19_FREEDEMAND</v>
          </cell>
        </row>
        <row r="2710">
          <cell r="A2710" t="str">
            <v>SP19_FREEDEMAND</v>
          </cell>
        </row>
        <row r="2711">
          <cell r="A2711" t="str">
            <v>SP19_FREEDEMAND</v>
          </cell>
        </row>
        <row r="2712">
          <cell r="A2712" t="str">
            <v>SP19_FREEDEMAND</v>
          </cell>
        </row>
        <row r="2713">
          <cell r="A2713" t="str">
            <v>SP19_FREEDEMAND</v>
          </cell>
        </row>
        <row r="2714">
          <cell r="A2714" t="str">
            <v>SP19_FREEDEMAND</v>
          </cell>
        </row>
        <row r="2715">
          <cell r="A2715" t="str">
            <v>SP19_FREEDEMAND</v>
          </cell>
        </row>
        <row r="2716">
          <cell r="A2716" t="str">
            <v>SP19_FREEDEMAND</v>
          </cell>
        </row>
        <row r="2717">
          <cell r="A2717" t="str">
            <v>SP19_FREEDEMAND</v>
          </cell>
        </row>
        <row r="2718">
          <cell r="A2718" t="str">
            <v>SP19_FREEDEMAND</v>
          </cell>
        </row>
        <row r="2719">
          <cell r="A2719" t="str">
            <v>SP19_FREEDEMAND</v>
          </cell>
        </row>
        <row r="2720">
          <cell r="A2720" t="str">
            <v>SP19_FREEDEMAND</v>
          </cell>
        </row>
        <row r="2721">
          <cell r="A2721" t="str">
            <v>SP19_FREEDEMAND</v>
          </cell>
        </row>
        <row r="2722">
          <cell r="A2722" t="str">
            <v>SP19_FREEDEMAND</v>
          </cell>
        </row>
        <row r="2723">
          <cell r="A2723" t="str">
            <v>SP19_FREEDEMAND</v>
          </cell>
        </row>
        <row r="2724">
          <cell r="A2724" t="str">
            <v>SP19_FREEDEMAND</v>
          </cell>
        </row>
        <row r="2725">
          <cell r="A2725" t="str">
            <v>SP19_FREEDEMAND</v>
          </cell>
        </row>
        <row r="2726">
          <cell r="A2726" t="str">
            <v>SP19_FREEDEMAND</v>
          </cell>
        </row>
        <row r="2727">
          <cell r="A2727" t="str">
            <v>SP19_FREEDEMAND</v>
          </cell>
        </row>
        <row r="2728">
          <cell r="A2728" t="str">
            <v>SP19_FREEDEMAND</v>
          </cell>
        </row>
        <row r="2729">
          <cell r="A2729" t="str">
            <v>SP19_FREEDEMAND</v>
          </cell>
        </row>
        <row r="2730">
          <cell r="A2730" t="str">
            <v>SP19_FREEDEMAND</v>
          </cell>
        </row>
        <row r="2731">
          <cell r="A2731" t="str">
            <v>SP19_FREEDEMAND</v>
          </cell>
        </row>
        <row r="2732">
          <cell r="A2732" t="str">
            <v>SP19_FREEDEMAND</v>
          </cell>
        </row>
        <row r="2733">
          <cell r="A2733" t="str">
            <v>SP19_FREEDEMAND</v>
          </cell>
        </row>
        <row r="2734">
          <cell r="A2734" t="str">
            <v>SP19_FREEDEMAND</v>
          </cell>
        </row>
        <row r="2735">
          <cell r="A2735" t="str">
            <v>SP19_FREEDEMAND</v>
          </cell>
        </row>
        <row r="2736">
          <cell r="A2736" t="str">
            <v>SP19_FREEDEMAND</v>
          </cell>
        </row>
        <row r="2737">
          <cell r="A2737" t="str">
            <v>SP19_FREEDEMAND</v>
          </cell>
        </row>
        <row r="2738">
          <cell r="A2738" t="str">
            <v>SP19_FREEDEMAND</v>
          </cell>
        </row>
        <row r="2739">
          <cell r="A2739" t="str">
            <v>SP19_FREEDEMAND</v>
          </cell>
        </row>
        <row r="2740">
          <cell r="A2740" t="str">
            <v>SP19_FREEDEMAND</v>
          </cell>
        </row>
        <row r="2741">
          <cell r="A2741" t="str">
            <v>SP19_FREEDEMAND</v>
          </cell>
        </row>
        <row r="2742">
          <cell r="A2742" t="str">
            <v>SP19_FREEDEMAND</v>
          </cell>
        </row>
        <row r="2743">
          <cell r="A2743" t="str">
            <v>SP19_FREEDEMAND</v>
          </cell>
        </row>
        <row r="2744">
          <cell r="A2744" t="str">
            <v>SP19_FREEDEMAND</v>
          </cell>
        </row>
        <row r="2745">
          <cell r="A2745" t="str">
            <v>SP19_FREEDEMAND</v>
          </cell>
        </row>
        <row r="2746">
          <cell r="A2746" t="str">
            <v>SP19_FREEDEMAND</v>
          </cell>
        </row>
        <row r="2747">
          <cell r="A2747" t="str">
            <v>SP19_FREEDEMAND</v>
          </cell>
        </row>
        <row r="2748">
          <cell r="A2748" t="str">
            <v>SP19_FREEDEMAND</v>
          </cell>
        </row>
        <row r="2749">
          <cell r="A2749" t="str">
            <v>SP19_FREEDEMAND</v>
          </cell>
        </row>
        <row r="2750">
          <cell r="A2750" t="str">
            <v>SP19_FREEDEMAND</v>
          </cell>
        </row>
        <row r="2751">
          <cell r="A2751" t="str">
            <v>SP19_FREEDEMAND</v>
          </cell>
        </row>
        <row r="2752">
          <cell r="A2752" t="str">
            <v>SP19_FREEDEMAND</v>
          </cell>
        </row>
        <row r="2753">
          <cell r="A2753" t="str">
            <v>SP19_FREEDEMAND</v>
          </cell>
        </row>
        <row r="2754">
          <cell r="A2754" t="str">
            <v>SP19_FREEDEMAND</v>
          </cell>
        </row>
        <row r="2755">
          <cell r="A2755" t="str">
            <v>SP19_FREEDEMAND</v>
          </cell>
        </row>
        <row r="2756">
          <cell r="A2756" t="str">
            <v>SP19_FREEDEMAND</v>
          </cell>
        </row>
        <row r="2757">
          <cell r="A2757" t="str">
            <v>SP19_FREEDEMAND</v>
          </cell>
        </row>
        <row r="2758">
          <cell r="A2758" t="str">
            <v>SP19_FREEDEMAND</v>
          </cell>
        </row>
        <row r="2759">
          <cell r="A2759" t="str">
            <v>SP19_FREEDEMAND</v>
          </cell>
        </row>
        <row r="2760">
          <cell r="A2760" t="str">
            <v>SP19_FREEDEMAND</v>
          </cell>
        </row>
        <row r="2761">
          <cell r="A2761" t="str">
            <v>SP19_FREEDEMAND</v>
          </cell>
        </row>
        <row r="2762">
          <cell r="A2762" t="str">
            <v>SP19_FREEDEMAND</v>
          </cell>
        </row>
        <row r="2763">
          <cell r="A2763" t="str">
            <v>SP19_FREEDEMAND</v>
          </cell>
        </row>
        <row r="2764">
          <cell r="A2764" t="str">
            <v>SP19_FREEDEMAND</v>
          </cell>
        </row>
        <row r="2765">
          <cell r="A2765" t="str">
            <v>SP19_FREEDEMAND</v>
          </cell>
        </row>
        <row r="2766">
          <cell r="A2766" t="str">
            <v>SP19_FREEDEMAND</v>
          </cell>
        </row>
        <row r="2767">
          <cell r="A2767" t="str">
            <v>SP19_FREEDEMAND</v>
          </cell>
        </row>
        <row r="2768">
          <cell r="A2768" t="str">
            <v>SP19_FREEDEMAND</v>
          </cell>
        </row>
        <row r="2769">
          <cell r="A2769" t="str">
            <v>SP19_FREEDEMAND</v>
          </cell>
        </row>
        <row r="2770">
          <cell r="A2770" t="str">
            <v>SP19_FREEDEMAND</v>
          </cell>
        </row>
        <row r="2771">
          <cell r="A2771" t="str">
            <v>SP19_FREEDEMAND</v>
          </cell>
        </row>
        <row r="2772">
          <cell r="A2772" t="str">
            <v>SP19_FREEDEMAND</v>
          </cell>
        </row>
        <row r="2773">
          <cell r="A2773" t="str">
            <v>SP19_FREEDEMAND</v>
          </cell>
        </row>
        <row r="2774">
          <cell r="A2774" t="str">
            <v>SP19_FREEDEMAND</v>
          </cell>
        </row>
        <row r="2775">
          <cell r="A2775" t="str">
            <v>SP19_FREEDEMAND</v>
          </cell>
        </row>
        <row r="2776">
          <cell r="A2776" t="str">
            <v>SP19_FREEDEMAND</v>
          </cell>
        </row>
        <row r="2777">
          <cell r="A2777" t="str">
            <v>SP19_FREEDEMAND</v>
          </cell>
        </row>
        <row r="2778">
          <cell r="A2778" t="str">
            <v>SP19_FREEDEMAND</v>
          </cell>
        </row>
        <row r="2779">
          <cell r="A2779" t="str">
            <v>SP19_FREEDEMAND</v>
          </cell>
        </row>
        <row r="2780">
          <cell r="A2780" t="str">
            <v>SP19_FREEDEMAND</v>
          </cell>
        </row>
        <row r="2781">
          <cell r="A2781" t="str">
            <v>SP19_FREEDEMAND</v>
          </cell>
        </row>
        <row r="2782">
          <cell r="A2782" t="str">
            <v>SP19_FREEDEMAND</v>
          </cell>
        </row>
        <row r="2783">
          <cell r="A2783" t="str">
            <v>SP19_FREEDEMAND</v>
          </cell>
        </row>
        <row r="2784">
          <cell r="A2784" t="str">
            <v>SP19_FREEDEMAND</v>
          </cell>
        </row>
        <row r="2785">
          <cell r="A2785" t="str">
            <v>SP19_FREEDEMAND</v>
          </cell>
        </row>
        <row r="2786">
          <cell r="A2786" t="str">
            <v>SP19_FREEDEMAND</v>
          </cell>
        </row>
        <row r="2787">
          <cell r="A2787" t="str">
            <v>SP19_FREEDEMAND</v>
          </cell>
        </row>
        <row r="2788">
          <cell r="A2788" t="str">
            <v>SP19_FREEDEMAND</v>
          </cell>
        </row>
        <row r="2789">
          <cell r="A2789" t="str">
            <v>SP19_FREEDEMAND</v>
          </cell>
        </row>
        <row r="2790">
          <cell r="A2790" t="str">
            <v>SP19_FREEDEMAND</v>
          </cell>
        </row>
        <row r="2791">
          <cell r="A2791" t="str">
            <v>SP19_FREEDEMAND</v>
          </cell>
        </row>
        <row r="2792">
          <cell r="A2792" t="str">
            <v>SP19_FREEDEMAND</v>
          </cell>
        </row>
        <row r="2793">
          <cell r="A2793" t="str">
            <v>SP19_FREEDEMAND</v>
          </cell>
        </row>
        <row r="2794">
          <cell r="A2794" t="str">
            <v>SP19_FREEDEMAND</v>
          </cell>
        </row>
        <row r="2795">
          <cell r="A2795" t="str">
            <v>SP19_FREEDEMAND</v>
          </cell>
        </row>
        <row r="2796">
          <cell r="A2796" t="str">
            <v>SP19_FREEDEMAND</v>
          </cell>
        </row>
        <row r="2797">
          <cell r="A2797" t="str">
            <v>SP19_FREEDEMAND</v>
          </cell>
        </row>
        <row r="2798">
          <cell r="A2798" t="str">
            <v>SP19_FREEDEMAND</v>
          </cell>
        </row>
        <row r="2799">
          <cell r="A2799" t="str">
            <v>SP19_FREEDEMAND</v>
          </cell>
        </row>
        <row r="2800">
          <cell r="A2800" t="str">
            <v>SP19_FREEDEMAND</v>
          </cell>
        </row>
        <row r="2801">
          <cell r="A2801" t="str">
            <v>SP19_FREEDEMAND</v>
          </cell>
        </row>
        <row r="2802">
          <cell r="A2802" t="str">
            <v>SP19_FREEDEMAND</v>
          </cell>
        </row>
        <row r="2803">
          <cell r="A2803" t="str">
            <v>SP19_FREEDEMAND</v>
          </cell>
        </row>
        <row r="2804">
          <cell r="A2804" t="str">
            <v>SP19_FREEDEMAND</v>
          </cell>
        </row>
        <row r="2805">
          <cell r="A2805" t="str">
            <v>SP19_FREEDEMAND</v>
          </cell>
        </row>
        <row r="2806">
          <cell r="A2806" t="str">
            <v>SP19_FREEDEMAND</v>
          </cell>
        </row>
        <row r="2807">
          <cell r="A2807" t="str">
            <v>SP19_FREEDEMAND</v>
          </cell>
        </row>
        <row r="2808">
          <cell r="A2808" t="str">
            <v>SP19_FREEDEMAND</v>
          </cell>
        </row>
        <row r="2809">
          <cell r="A2809" t="str">
            <v>SP19_FREEDEMAND</v>
          </cell>
        </row>
        <row r="2810">
          <cell r="A2810" t="str">
            <v>SP19_FREEDEMAND</v>
          </cell>
        </row>
        <row r="2811">
          <cell r="A2811" t="str">
            <v>SP19_FREEDEMAND</v>
          </cell>
        </row>
        <row r="2812">
          <cell r="A2812" t="str">
            <v>SP19_FREEDEMAND</v>
          </cell>
        </row>
        <row r="2813">
          <cell r="A2813" t="str">
            <v>SP19_FREEDEMAND</v>
          </cell>
        </row>
        <row r="2814">
          <cell r="A2814" t="str">
            <v>SP19_FREEDEMAND</v>
          </cell>
        </row>
        <row r="2815">
          <cell r="A2815" t="str">
            <v>SP19_FREEDEMAND</v>
          </cell>
        </row>
        <row r="2816">
          <cell r="A2816" t="str">
            <v>SP19_FREEDEMAND</v>
          </cell>
        </row>
        <row r="2817">
          <cell r="A2817" t="str">
            <v>SP19_FREEDEMAND</v>
          </cell>
        </row>
        <row r="2818">
          <cell r="A2818" t="str">
            <v>SP19_FREEDEMAND</v>
          </cell>
        </row>
        <row r="2819">
          <cell r="A2819" t="str">
            <v>SP19_FREEDEMAND</v>
          </cell>
        </row>
        <row r="2820">
          <cell r="A2820" t="str">
            <v>SP19_FREEDEMAND</v>
          </cell>
        </row>
        <row r="2821">
          <cell r="A2821" t="str">
            <v>SP19_FREEDEMAND</v>
          </cell>
        </row>
        <row r="2822">
          <cell r="A2822" t="str">
            <v>SP19_FREEDEMAND</v>
          </cell>
        </row>
        <row r="2823">
          <cell r="A2823" t="str">
            <v>SP19_FREEDEMAND</v>
          </cell>
        </row>
        <row r="2824">
          <cell r="A2824" t="str">
            <v>SP19_FREEDEMAND</v>
          </cell>
        </row>
        <row r="2825">
          <cell r="A2825" t="str">
            <v>SP19_FREEDEMAND</v>
          </cell>
        </row>
        <row r="2826">
          <cell r="A2826" t="str">
            <v>SP19_FREEDEMAND</v>
          </cell>
        </row>
        <row r="2827">
          <cell r="A2827" t="str">
            <v>SP19_FREEDEMAND</v>
          </cell>
        </row>
        <row r="2828">
          <cell r="A2828" t="str">
            <v>SP19_FREEDEMAND</v>
          </cell>
        </row>
        <row r="2829">
          <cell r="A2829" t="str">
            <v>SP19_FREEDEMAND</v>
          </cell>
        </row>
        <row r="2830">
          <cell r="A2830" t="str">
            <v>SP19_FREEDEMAND</v>
          </cell>
        </row>
        <row r="2831">
          <cell r="A2831" t="str">
            <v>SP19_FREEDEMAND</v>
          </cell>
        </row>
        <row r="2832">
          <cell r="A2832" t="str">
            <v>SP19_FREEDEMAND</v>
          </cell>
        </row>
        <row r="2833">
          <cell r="A2833" t="str">
            <v>SP19_FREEDEMAND</v>
          </cell>
        </row>
        <row r="2834">
          <cell r="A2834" t="str">
            <v>SP19_FREEDEMAND</v>
          </cell>
        </row>
        <row r="2835">
          <cell r="A2835" t="str">
            <v>SP19_FREEDEMAND</v>
          </cell>
        </row>
        <row r="2836">
          <cell r="A2836" t="str">
            <v>SP19_FREEDEMAND</v>
          </cell>
        </row>
        <row r="2837">
          <cell r="A2837" t="str">
            <v>SP19_FREEDEMAND</v>
          </cell>
        </row>
        <row r="2838">
          <cell r="A2838" t="str">
            <v>SP19_FREEDEMAND</v>
          </cell>
        </row>
        <row r="2839">
          <cell r="A2839" t="str">
            <v>SP19_FREEDEMAND</v>
          </cell>
        </row>
        <row r="2840">
          <cell r="A2840" t="str">
            <v>SP19_FREEDEMAND</v>
          </cell>
        </row>
        <row r="2841">
          <cell r="A2841" t="str">
            <v>SP19_FREEDEMAND</v>
          </cell>
        </row>
        <row r="2842">
          <cell r="A2842" t="str">
            <v>SP19_FREEDEMAND</v>
          </cell>
        </row>
        <row r="2843">
          <cell r="A2843" t="str">
            <v>SP19_FREEDEMAND</v>
          </cell>
        </row>
        <row r="2844">
          <cell r="A2844" t="str">
            <v>SP19_FREEDEMAND</v>
          </cell>
        </row>
        <row r="2845">
          <cell r="A2845" t="str">
            <v>SP19_FREEDEMAND</v>
          </cell>
        </row>
        <row r="2846">
          <cell r="A2846" t="str">
            <v>SP19_FREEDEMAND</v>
          </cell>
        </row>
        <row r="2847">
          <cell r="A2847" t="str">
            <v>SP19_FREEDEMAND</v>
          </cell>
        </row>
        <row r="2848">
          <cell r="A2848" t="str">
            <v>SP19_FREEDEMAND</v>
          </cell>
        </row>
        <row r="2849">
          <cell r="A2849" t="str">
            <v>SP19_FREEDEMAND</v>
          </cell>
        </row>
        <row r="2850">
          <cell r="A2850" t="str">
            <v>SP19_FREEDEMAND</v>
          </cell>
        </row>
        <row r="2851">
          <cell r="A2851" t="str">
            <v>SP19_FREEDEMAND</v>
          </cell>
        </row>
        <row r="2852">
          <cell r="A2852" t="str">
            <v>SP19_FREEDEMAND</v>
          </cell>
        </row>
        <row r="2853">
          <cell r="A2853" t="str">
            <v>SP19_FREEDEMAND</v>
          </cell>
        </row>
        <row r="2854">
          <cell r="A2854" t="str">
            <v>SP19_FREEDEMAND</v>
          </cell>
        </row>
        <row r="2855">
          <cell r="A2855" t="str">
            <v>SP19_FREEDEMAND</v>
          </cell>
        </row>
        <row r="2856">
          <cell r="A2856" t="str">
            <v>SP19_FREEDEMAND</v>
          </cell>
        </row>
        <row r="2857">
          <cell r="A2857" t="str">
            <v>SP19_FREEDEMAND</v>
          </cell>
        </row>
        <row r="2858">
          <cell r="A2858" t="str">
            <v>SP19_FREEDEMAND</v>
          </cell>
        </row>
        <row r="2859">
          <cell r="A2859" t="str">
            <v>SP19_FREEDEMAND</v>
          </cell>
        </row>
        <row r="2860">
          <cell r="A2860" t="str">
            <v>SP19_FREEDEMAND</v>
          </cell>
        </row>
        <row r="2861">
          <cell r="A2861" t="str">
            <v>SP19_FREEDEMAND</v>
          </cell>
        </row>
        <row r="2862">
          <cell r="A2862" t="str">
            <v>SP19_FREEDEMAND</v>
          </cell>
        </row>
        <row r="2863">
          <cell r="A2863" t="str">
            <v>SP19_FREEDEMAND</v>
          </cell>
        </row>
        <row r="2864">
          <cell r="A2864" t="str">
            <v>SP19_FREEDEMAND</v>
          </cell>
        </row>
        <row r="2865">
          <cell r="A2865" t="str">
            <v>SP19_FREEDEMAND</v>
          </cell>
        </row>
        <row r="2866">
          <cell r="A2866" t="str">
            <v>SP19_FREEDEMAND</v>
          </cell>
        </row>
        <row r="2867">
          <cell r="A2867" t="str">
            <v>SP19_FREEDEMAND</v>
          </cell>
        </row>
        <row r="2868">
          <cell r="A2868" t="str">
            <v>SP19_FREEDEMAND</v>
          </cell>
        </row>
        <row r="2869">
          <cell r="A2869" t="str">
            <v>SP19_FREEDEMAND</v>
          </cell>
        </row>
        <row r="2870">
          <cell r="A2870" t="str">
            <v>SP19_FREEDEMAND</v>
          </cell>
        </row>
        <row r="2871">
          <cell r="A2871" t="str">
            <v>SP19_FREEDEMAND</v>
          </cell>
        </row>
        <row r="2872">
          <cell r="A2872" t="str">
            <v>SP19_FREEDEMAND</v>
          </cell>
        </row>
        <row r="2873">
          <cell r="A2873" t="str">
            <v>SP19_FREEDEMAND</v>
          </cell>
        </row>
        <row r="2874">
          <cell r="A2874" t="str">
            <v>SP19_FREEDEMAND</v>
          </cell>
        </row>
        <row r="2875">
          <cell r="A2875" t="str">
            <v>SP19_FREEDEMAND</v>
          </cell>
        </row>
        <row r="2876">
          <cell r="A2876" t="str">
            <v>SP19_FREEDEMAND</v>
          </cell>
        </row>
        <row r="2877">
          <cell r="A2877" t="str">
            <v>SP19_FREEDEMAND</v>
          </cell>
        </row>
        <row r="2878">
          <cell r="A2878" t="str">
            <v>SP19_FREEDEMAND</v>
          </cell>
        </row>
        <row r="2879">
          <cell r="A2879" t="str">
            <v>SP19_FREEDEMAND</v>
          </cell>
        </row>
        <row r="2880">
          <cell r="A2880" t="str">
            <v>SP19_FREEDEMAND</v>
          </cell>
        </row>
        <row r="2881">
          <cell r="A2881" t="str">
            <v>SP19_FREEDEMAND</v>
          </cell>
        </row>
        <row r="2882">
          <cell r="A2882" t="str">
            <v>SP19_FREEDEMAND</v>
          </cell>
        </row>
        <row r="2883">
          <cell r="A2883" t="str">
            <v>SP19_FREEDEMAND</v>
          </cell>
        </row>
        <row r="2884">
          <cell r="A2884" t="str">
            <v>SP19_FREEDEMAND</v>
          </cell>
        </row>
        <row r="2885">
          <cell r="A2885" t="str">
            <v>SP19_FREEDEMAND</v>
          </cell>
        </row>
        <row r="2886">
          <cell r="A2886" t="str">
            <v>SP19_FREEDEMAND</v>
          </cell>
        </row>
        <row r="2887">
          <cell r="A2887" t="str">
            <v>SP19_FREEDEMAND</v>
          </cell>
        </row>
        <row r="2888">
          <cell r="A2888" t="str">
            <v>SP19_FREEDEMAND</v>
          </cell>
        </row>
        <row r="2889">
          <cell r="A2889" t="str">
            <v>SP19_FREEDEMAND</v>
          </cell>
        </row>
        <row r="2890">
          <cell r="A2890" t="str">
            <v>SP19_FREEDEMAND</v>
          </cell>
        </row>
        <row r="2891">
          <cell r="A2891" t="str">
            <v>SP19_FREEDEMAND</v>
          </cell>
        </row>
        <row r="2892">
          <cell r="A2892" t="str">
            <v>SP19_FREEDEMAND</v>
          </cell>
        </row>
        <row r="2893">
          <cell r="A2893" t="str">
            <v>SP19_FREEDEMAND</v>
          </cell>
        </row>
        <row r="2894">
          <cell r="A2894" t="str">
            <v>SP19_FREEDEMAND</v>
          </cell>
        </row>
        <row r="2895">
          <cell r="A2895" t="str">
            <v>SP19_FREEDEMAND</v>
          </cell>
        </row>
        <row r="2896">
          <cell r="A2896" t="str">
            <v>SP19_FREEDEMAND</v>
          </cell>
        </row>
        <row r="2897">
          <cell r="A2897" t="str">
            <v>SP19_FREEDEMAND</v>
          </cell>
        </row>
        <row r="2898">
          <cell r="A2898" t="str">
            <v>SP19_FREEDEMAND</v>
          </cell>
        </row>
        <row r="2899">
          <cell r="A2899" t="str">
            <v>SP19_FREEDEMAND</v>
          </cell>
        </row>
        <row r="2900">
          <cell r="A2900" t="str">
            <v>SP19_FREEDEMAND</v>
          </cell>
        </row>
        <row r="2901">
          <cell r="A2901" t="str">
            <v>SP19_FREEDEMAND</v>
          </cell>
        </row>
        <row r="2902">
          <cell r="A2902" t="str">
            <v>SP19_FREEDEMAND</v>
          </cell>
        </row>
        <row r="2903">
          <cell r="A2903" t="str">
            <v>SP19_FREEDEMAND</v>
          </cell>
        </row>
        <row r="2904">
          <cell r="A2904" t="str">
            <v>SP19_FREEDEMAND</v>
          </cell>
        </row>
        <row r="2905">
          <cell r="A2905" t="str">
            <v>SP19_FREEDEMAND</v>
          </cell>
        </row>
        <row r="2906">
          <cell r="A2906" t="str">
            <v>SP19_FREEDEMAND</v>
          </cell>
        </row>
        <row r="2907">
          <cell r="A2907" t="str">
            <v>SP19_FREEDEMAND</v>
          </cell>
        </row>
        <row r="2908">
          <cell r="A2908" t="str">
            <v>SP19_FREEDEMAND</v>
          </cell>
        </row>
        <row r="2909">
          <cell r="A2909" t="str">
            <v>SP19_FREEDEMAND</v>
          </cell>
        </row>
        <row r="2910">
          <cell r="A2910" t="str">
            <v>SP19_FREEDEMAND</v>
          </cell>
        </row>
        <row r="2911">
          <cell r="A2911" t="str">
            <v>SP19_FREEDEMAND</v>
          </cell>
        </row>
        <row r="2912">
          <cell r="A2912" t="str">
            <v>SP19_FREEDEMAND</v>
          </cell>
        </row>
        <row r="2913">
          <cell r="A2913" t="str">
            <v>SP19_FREEDEMAND</v>
          </cell>
        </row>
        <row r="2914">
          <cell r="A2914" t="str">
            <v>SP19_FREEDEMAND</v>
          </cell>
        </row>
        <row r="2915">
          <cell r="A2915" t="str">
            <v>SP19_FREEDEMAND</v>
          </cell>
        </row>
        <row r="2916">
          <cell r="A2916" t="str">
            <v>SP19_FREEDEMAND</v>
          </cell>
        </row>
        <row r="2917">
          <cell r="A2917" t="str">
            <v>SP19_FREEDEMAND</v>
          </cell>
        </row>
        <row r="2918">
          <cell r="A2918" t="str">
            <v>SP19_FREEDEMAND</v>
          </cell>
        </row>
        <row r="2919">
          <cell r="A2919" t="str">
            <v>SP19_FREEDEMAND</v>
          </cell>
        </row>
        <row r="2920">
          <cell r="A2920" t="str">
            <v>SP19_FREEDEMAND</v>
          </cell>
        </row>
        <row r="2921">
          <cell r="A2921" t="str">
            <v>SP19_FREEDEMAND</v>
          </cell>
        </row>
        <row r="2922">
          <cell r="A2922" t="str">
            <v>SP19_FREEDEMAND</v>
          </cell>
        </row>
        <row r="2923">
          <cell r="A2923" t="str">
            <v>SP19_FREEDEMAND</v>
          </cell>
        </row>
        <row r="2924">
          <cell r="A2924" t="str">
            <v>SP19_FREEDEMAND</v>
          </cell>
        </row>
        <row r="2925">
          <cell r="A2925" t="str">
            <v>SP19_FREEDEMAND</v>
          </cell>
        </row>
        <row r="2926">
          <cell r="A2926" t="str">
            <v>SP19_FREEDEMAND</v>
          </cell>
        </row>
        <row r="2927">
          <cell r="A2927" t="str">
            <v>SP19_FREEDEMAND</v>
          </cell>
        </row>
        <row r="2928">
          <cell r="A2928" t="str">
            <v>SP19_FREEDEMAND</v>
          </cell>
        </row>
        <row r="2929">
          <cell r="A2929" t="str">
            <v>SP19_FREEDEMAND</v>
          </cell>
        </row>
        <row r="2930">
          <cell r="A2930" t="str">
            <v>SP19_FREEDEMAND</v>
          </cell>
        </row>
        <row r="2931">
          <cell r="A2931" t="str">
            <v>SP19_FREEDEMAND</v>
          </cell>
        </row>
        <row r="2932">
          <cell r="A2932" t="str">
            <v>SP19_FREEDEMAND</v>
          </cell>
        </row>
        <row r="2933">
          <cell r="A2933" t="str">
            <v>SP19_FREEDEMAND</v>
          </cell>
        </row>
        <row r="2934">
          <cell r="A2934" t="str">
            <v>SP19_FREEDEMAND</v>
          </cell>
        </row>
        <row r="2935">
          <cell r="A2935" t="str">
            <v>SP19_FREEDEMAND</v>
          </cell>
        </row>
        <row r="2936">
          <cell r="A2936" t="str">
            <v>SP19_FREEDEMAND</v>
          </cell>
        </row>
        <row r="2937">
          <cell r="A2937" t="str">
            <v>SP19_FREEDEMAND</v>
          </cell>
        </row>
        <row r="2938">
          <cell r="A2938" t="str">
            <v>SP19_FREEDEMAND</v>
          </cell>
        </row>
        <row r="2939">
          <cell r="A2939" t="str">
            <v>SP19_FREEDEMAND</v>
          </cell>
        </row>
        <row r="2940">
          <cell r="A2940" t="str">
            <v>SP19_FREEDEMAND</v>
          </cell>
        </row>
        <row r="2941">
          <cell r="A2941" t="str">
            <v>SP19_FREEDEMAND</v>
          </cell>
        </row>
        <row r="2942">
          <cell r="A2942" t="str">
            <v>SP19_FREEDEMAND</v>
          </cell>
        </row>
        <row r="2943">
          <cell r="A2943" t="str">
            <v>SP19_FREEDEMAND</v>
          </cell>
        </row>
        <row r="2944">
          <cell r="A2944" t="str">
            <v>SP19_FREEDEMAND</v>
          </cell>
        </row>
        <row r="2945">
          <cell r="A2945" t="str">
            <v>SP19_FREEDEMAND</v>
          </cell>
        </row>
        <row r="2946">
          <cell r="A2946" t="str">
            <v>SP19_FREEDEMAND</v>
          </cell>
        </row>
        <row r="2947">
          <cell r="A2947" t="str">
            <v>SP19_FREEDEMAND</v>
          </cell>
        </row>
        <row r="2948">
          <cell r="A2948" t="str">
            <v>SP19_FREEDEMAND</v>
          </cell>
        </row>
        <row r="2949">
          <cell r="A2949" t="str">
            <v>SP19_FREEDEMAND</v>
          </cell>
        </row>
        <row r="2950">
          <cell r="A2950" t="str">
            <v>SP19_FREEDEMAND</v>
          </cell>
        </row>
        <row r="2951">
          <cell r="A2951" t="str">
            <v>SP19_FREEDEMAND</v>
          </cell>
        </row>
        <row r="2952">
          <cell r="A2952" t="str">
            <v>SP19_FREEDEMAND</v>
          </cell>
        </row>
        <row r="2953">
          <cell r="A2953" t="str">
            <v>SP19_FREEDEMAND</v>
          </cell>
        </row>
        <row r="2954">
          <cell r="A2954" t="str">
            <v>SP19_FREEDEMAND</v>
          </cell>
        </row>
        <row r="2955">
          <cell r="A2955" t="str">
            <v>SP19_FREEDEMAND</v>
          </cell>
        </row>
        <row r="2956">
          <cell r="A2956" t="str">
            <v>SP19_FREEDEMAND</v>
          </cell>
        </row>
        <row r="2957">
          <cell r="A2957" t="str">
            <v>SP19_FREEDEMAND</v>
          </cell>
        </row>
        <row r="2958">
          <cell r="A2958" t="str">
            <v>SP19_FREEDEMAND</v>
          </cell>
        </row>
        <row r="2959">
          <cell r="A2959" t="str">
            <v>SP19_FREEDEMAND</v>
          </cell>
        </row>
        <row r="2960">
          <cell r="A2960" t="str">
            <v>SP19_FREEDEMAND</v>
          </cell>
        </row>
        <row r="2961">
          <cell r="A2961" t="str">
            <v>SP19_FREEDEMAND</v>
          </cell>
        </row>
        <row r="2962">
          <cell r="A2962" t="str">
            <v>SP19_FREEDEMAND</v>
          </cell>
        </row>
        <row r="2963">
          <cell r="A2963" t="str">
            <v>SP19_FREEDEMAND</v>
          </cell>
        </row>
        <row r="2964">
          <cell r="A2964" t="str">
            <v>SP19_FREEDEMAND</v>
          </cell>
        </row>
        <row r="2965">
          <cell r="A2965" t="str">
            <v>SP19_FREEDEMAND</v>
          </cell>
        </row>
        <row r="2966">
          <cell r="A2966" t="str">
            <v>SP19_FREEDEMAND</v>
          </cell>
        </row>
        <row r="2967">
          <cell r="A2967" t="str">
            <v>SP19_FREEDEMAND</v>
          </cell>
        </row>
        <row r="2968">
          <cell r="A2968" t="str">
            <v>SP19_FREEDEMAND</v>
          </cell>
        </row>
        <row r="2969">
          <cell r="A2969" t="str">
            <v>SP19_FREEDEMAND</v>
          </cell>
        </row>
        <row r="2970">
          <cell r="A2970" t="str">
            <v>SP19_FREEDEMAND</v>
          </cell>
        </row>
        <row r="2971">
          <cell r="A2971" t="str">
            <v>SP19_FREEDEMAND</v>
          </cell>
        </row>
        <row r="2972">
          <cell r="A2972" t="str">
            <v>SP19_FREEDEMAND</v>
          </cell>
        </row>
        <row r="2973">
          <cell r="A2973" t="str">
            <v>SP19_FREEDEMAND</v>
          </cell>
        </row>
        <row r="2974">
          <cell r="A2974" t="str">
            <v>SP19_FREEDEMAND</v>
          </cell>
        </row>
        <row r="2975">
          <cell r="A2975" t="str">
            <v>SP19_FREEDEMAND</v>
          </cell>
        </row>
        <row r="2976">
          <cell r="A2976" t="str">
            <v>SP19_FREEDEMAND</v>
          </cell>
        </row>
        <row r="2977">
          <cell r="A2977" t="str">
            <v>SP19_FREEDEMAND</v>
          </cell>
        </row>
        <row r="2978">
          <cell r="A2978" t="str">
            <v>SP19_FREEDEMAND</v>
          </cell>
        </row>
        <row r="2979">
          <cell r="A2979" t="str">
            <v>SP19_FREEDEMAND</v>
          </cell>
        </row>
        <row r="2980">
          <cell r="A2980" t="str">
            <v>SP19_FREEDEMAND</v>
          </cell>
        </row>
        <row r="2981">
          <cell r="A2981" t="str">
            <v>SP19_FREEDEMAND</v>
          </cell>
        </row>
        <row r="2982">
          <cell r="A2982" t="str">
            <v>SP19_FREEDEMAND</v>
          </cell>
        </row>
        <row r="2983">
          <cell r="A2983" t="str">
            <v>SP19_FREEDEMAND</v>
          </cell>
        </row>
        <row r="2984">
          <cell r="A2984" t="str">
            <v>SP19_FREEDEMAND</v>
          </cell>
        </row>
        <row r="2985">
          <cell r="A2985" t="str">
            <v>SP19_FREEDEMAND</v>
          </cell>
        </row>
        <row r="2986">
          <cell r="A2986" t="str">
            <v>SP19_FREEDEMAND</v>
          </cell>
        </row>
        <row r="2987">
          <cell r="A2987" t="str">
            <v>SP19_FREEDEMAND</v>
          </cell>
        </row>
        <row r="2988">
          <cell r="A2988" t="str">
            <v>SP19_FREEDEMAND</v>
          </cell>
        </row>
        <row r="2989">
          <cell r="A2989" t="str">
            <v>SP19_FREEDEMAND</v>
          </cell>
        </row>
        <row r="2990">
          <cell r="A2990" t="str">
            <v>SP19_FREEDEMAND</v>
          </cell>
        </row>
        <row r="2991">
          <cell r="A2991" t="str">
            <v>SP19_FREEDEMAND</v>
          </cell>
        </row>
        <row r="2992">
          <cell r="A2992" t="str">
            <v>SP19_FREEDEMAND</v>
          </cell>
        </row>
        <row r="2993">
          <cell r="A2993" t="str">
            <v>SP19_FREEDEMAND</v>
          </cell>
        </row>
        <row r="2994">
          <cell r="A2994" t="str">
            <v>SP19_FREEDEMAND</v>
          </cell>
        </row>
        <row r="2995">
          <cell r="A2995" t="str">
            <v>SP19_FREEDEMAND</v>
          </cell>
        </row>
        <row r="2996">
          <cell r="A2996" t="str">
            <v>SP19_FREEDEMAND</v>
          </cell>
        </row>
        <row r="2997">
          <cell r="A2997" t="str">
            <v>SP19_FREEDEMAND</v>
          </cell>
        </row>
        <row r="2998">
          <cell r="A2998" t="str">
            <v>SP19_FREEDEMAND</v>
          </cell>
        </row>
        <row r="2999">
          <cell r="A2999" t="str">
            <v>SP19_FREEDEMAND</v>
          </cell>
        </row>
        <row r="3000">
          <cell r="A3000" t="str">
            <v>SP19_FREEDEMAND</v>
          </cell>
        </row>
        <row r="3001">
          <cell r="A3001" t="str">
            <v>SP19_FREEDEMAND</v>
          </cell>
        </row>
        <row r="3002">
          <cell r="A3002" t="str">
            <v>SP19_FREEDEMAND</v>
          </cell>
        </row>
        <row r="3003">
          <cell r="A3003" t="str">
            <v>SP19_FREEDEMAND</v>
          </cell>
        </row>
        <row r="3004">
          <cell r="A3004" t="str">
            <v>SP19_FREEDEMAND</v>
          </cell>
        </row>
        <row r="3005">
          <cell r="A3005" t="str">
            <v>SP19_FREEDEMAND</v>
          </cell>
        </row>
        <row r="3006">
          <cell r="A3006" t="str">
            <v>SP19_FREEDEMAND</v>
          </cell>
        </row>
        <row r="3007">
          <cell r="A3007" t="str">
            <v>SP19_FREEDEMAND</v>
          </cell>
        </row>
        <row r="3008">
          <cell r="A3008" t="str">
            <v>SP19_FREEDEMAND</v>
          </cell>
        </row>
        <row r="3009">
          <cell r="A3009" t="str">
            <v>SP19_FREEDEMAND</v>
          </cell>
        </row>
        <row r="3010">
          <cell r="A3010" t="str">
            <v>SP19_FREEDEMAND</v>
          </cell>
        </row>
        <row r="3011">
          <cell r="A3011" t="str">
            <v>SP19_FREEDEMAND</v>
          </cell>
        </row>
        <row r="3012">
          <cell r="A3012" t="str">
            <v>SP19_FREEDEMAND</v>
          </cell>
        </row>
        <row r="3013">
          <cell r="A3013" t="str">
            <v>SP19_FREEDEMAND</v>
          </cell>
        </row>
        <row r="3014">
          <cell r="A3014" t="str">
            <v>SP19_FREEDEMAND</v>
          </cell>
        </row>
        <row r="3015">
          <cell r="A3015" t="str">
            <v>SP19_FREEDEMAND</v>
          </cell>
        </row>
        <row r="3016">
          <cell r="A3016" t="str">
            <v>SP19_FREEDEMAND</v>
          </cell>
        </row>
        <row r="3017">
          <cell r="A3017" t="str">
            <v>SP19_FREEDEMAND</v>
          </cell>
        </row>
        <row r="3018">
          <cell r="A3018" t="str">
            <v>SP19_FREEDEMAND</v>
          </cell>
        </row>
        <row r="3019">
          <cell r="A3019" t="str">
            <v>SP19_FREEDEMAND</v>
          </cell>
        </row>
        <row r="3020">
          <cell r="A3020" t="str">
            <v>SP19_FREEDEMAND</v>
          </cell>
        </row>
        <row r="3021">
          <cell r="A3021" t="str">
            <v>SP19_FREEDEMAND</v>
          </cell>
        </row>
        <row r="3022">
          <cell r="A3022" t="str">
            <v>SP19_FREEDEMAND</v>
          </cell>
        </row>
        <row r="3023">
          <cell r="A3023" t="str">
            <v>SP19_FREEDEMAND</v>
          </cell>
        </row>
        <row r="3024">
          <cell r="A3024" t="str">
            <v>SP19_FREEDEMAND</v>
          </cell>
        </row>
        <row r="3025">
          <cell r="A3025" t="str">
            <v>SP19_FREEDEMAND</v>
          </cell>
        </row>
        <row r="3026">
          <cell r="A3026" t="str">
            <v>SP19_FREEDEMAND</v>
          </cell>
        </row>
        <row r="3027">
          <cell r="A3027" t="str">
            <v>SP19_FREEDEMAND</v>
          </cell>
        </row>
        <row r="3028">
          <cell r="A3028" t="str">
            <v>SP19_FREEDEMAND</v>
          </cell>
        </row>
        <row r="3029">
          <cell r="A3029" t="str">
            <v>SP19_FREEDEMAND</v>
          </cell>
        </row>
        <row r="3030">
          <cell r="A3030" t="str">
            <v>SP19_FREEDEMAND</v>
          </cell>
        </row>
        <row r="3031">
          <cell r="A3031" t="str">
            <v>SP19_FREEDEMAND</v>
          </cell>
        </row>
        <row r="3032">
          <cell r="A3032" t="str">
            <v>SP19_FREEDEMAND</v>
          </cell>
        </row>
        <row r="3033">
          <cell r="A3033" t="str">
            <v>SP19_FREEDEMAND</v>
          </cell>
        </row>
        <row r="3034">
          <cell r="A3034" t="str">
            <v>SP19_FREEDEMAND</v>
          </cell>
        </row>
        <row r="3035">
          <cell r="A3035" t="str">
            <v>SP19_FREEDEMAND</v>
          </cell>
        </row>
        <row r="3036">
          <cell r="A3036" t="str">
            <v>SP19_FREEDEMAND</v>
          </cell>
        </row>
        <row r="3037">
          <cell r="A3037" t="str">
            <v>SP19_FREEDEMAND</v>
          </cell>
        </row>
        <row r="3038">
          <cell r="A3038" t="str">
            <v>SP19_FREEDEMAND</v>
          </cell>
        </row>
        <row r="3039">
          <cell r="A3039" t="str">
            <v>SP19_FREEDEMAND</v>
          </cell>
        </row>
        <row r="3040">
          <cell r="A3040" t="str">
            <v>SP19_FREEDEMAND</v>
          </cell>
        </row>
        <row r="3041">
          <cell r="A3041" t="str">
            <v>SP19_FREEDEMAND</v>
          </cell>
        </row>
        <row r="3042">
          <cell r="A3042" t="str">
            <v>SP19_FREEDEMAND</v>
          </cell>
        </row>
        <row r="3043">
          <cell r="A3043" t="str">
            <v>SP19_FREEDEMAND</v>
          </cell>
        </row>
        <row r="3044">
          <cell r="A3044" t="str">
            <v>SP19_FREEDEMAND</v>
          </cell>
        </row>
        <row r="3045">
          <cell r="A3045" t="str">
            <v>SP19_FREEDEMAND</v>
          </cell>
        </row>
        <row r="3046">
          <cell r="A3046" t="str">
            <v>SP19_FREEDEMAND</v>
          </cell>
        </row>
        <row r="3047">
          <cell r="A3047" t="str">
            <v>SP19_FREEDEMAND</v>
          </cell>
        </row>
        <row r="3048">
          <cell r="A3048" t="str">
            <v>SP19_FREEDEMAND</v>
          </cell>
        </row>
        <row r="3049">
          <cell r="A3049" t="str">
            <v>SP19_FREEDEMAND</v>
          </cell>
        </row>
        <row r="3050">
          <cell r="A3050" t="str">
            <v>SP19_FREEDEMAND</v>
          </cell>
        </row>
        <row r="3051">
          <cell r="A3051" t="str">
            <v>SP19_FREEDEMAND</v>
          </cell>
        </row>
        <row r="3052">
          <cell r="A3052" t="str">
            <v>SP19_FREEDEMAND</v>
          </cell>
        </row>
        <row r="3053">
          <cell r="A3053" t="str">
            <v>SP19_FREEDEMAND</v>
          </cell>
        </row>
        <row r="3054">
          <cell r="A3054" t="str">
            <v>SP19_FREEDEMAND</v>
          </cell>
        </row>
        <row r="3055">
          <cell r="A3055" t="str">
            <v>SP19_FREEDEMAND</v>
          </cell>
        </row>
        <row r="3056">
          <cell r="A3056" t="str">
            <v>SP19_FREEDEMAND</v>
          </cell>
        </row>
        <row r="3057">
          <cell r="A3057" t="str">
            <v>SP19_FREEDEMAND</v>
          </cell>
        </row>
        <row r="3058">
          <cell r="A3058" t="str">
            <v>SP19_FREEDEMAND</v>
          </cell>
        </row>
        <row r="3059">
          <cell r="A3059" t="str">
            <v>SP19_FREEDEMAND</v>
          </cell>
        </row>
        <row r="3060">
          <cell r="A3060" t="str">
            <v>SP19_FREEDEMAND</v>
          </cell>
        </row>
        <row r="3061">
          <cell r="A3061" t="str">
            <v>SP19_FREEDEMAND</v>
          </cell>
        </row>
        <row r="3062">
          <cell r="A3062" t="str">
            <v>SP19_FREEDEMAND</v>
          </cell>
        </row>
        <row r="3063">
          <cell r="A3063" t="str">
            <v>SP19_FREEDEMAND</v>
          </cell>
        </row>
        <row r="3064">
          <cell r="A3064" t="str">
            <v>SP19_FREEDEMAND</v>
          </cell>
        </row>
        <row r="3065">
          <cell r="A3065" t="str">
            <v>SP19_FREEDEMAND</v>
          </cell>
        </row>
        <row r="3066">
          <cell r="A3066" t="str">
            <v>SP19_FREEDEMAND</v>
          </cell>
        </row>
        <row r="3067">
          <cell r="A3067" t="str">
            <v>SP19_FREEDEMAND</v>
          </cell>
        </row>
        <row r="3068">
          <cell r="A3068" t="str">
            <v>SP19_FREEDEMAND</v>
          </cell>
        </row>
        <row r="3069">
          <cell r="A3069" t="str">
            <v>SP19_FREEDEMAND</v>
          </cell>
        </row>
        <row r="3070">
          <cell r="A3070" t="str">
            <v>SP19_FREEDEMAND</v>
          </cell>
        </row>
        <row r="3071">
          <cell r="A3071" t="str">
            <v>SP19_FREEDEMAND</v>
          </cell>
        </row>
        <row r="3072">
          <cell r="A3072" t="str">
            <v>SP19_FREEDEMAND</v>
          </cell>
        </row>
        <row r="3073">
          <cell r="A3073" t="str">
            <v>SP19_FREEDEMAND</v>
          </cell>
        </row>
        <row r="3074">
          <cell r="A3074" t="str">
            <v>SP19_FREEDEMAND</v>
          </cell>
        </row>
        <row r="3075">
          <cell r="A3075" t="str">
            <v>SP19_FREEDEMAND</v>
          </cell>
        </row>
        <row r="3076">
          <cell r="A3076" t="str">
            <v>SP19_FREEDEMAND</v>
          </cell>
        </row>
        <row r="3077">
          <cell r="A3077" t="str">
            <v>SP19_FREEDEMAND</v>
          </cell>
        </row>
        <row r="3078">
          <cell r="A3078" t="str">
            <v>SP19_FREEDEMAND</v>
          </cell>
        </row>
        <row r="3079">
          <cell r="A3079" t="str">
            <v>SP19_FREEDEMAND</v>
          </cell>
        </row>
        <row r="3080">
          <cell r="A3080" t="str">
            <v>SP19_FREEDEMAND</v>
          </cell>
        </row>
        <row r="3081">
          <cell r="A3081" t="str">
            <v>SP19_FREEDEMAND</v>
          </cell>
        </row>
        <row r="3082">
          <cell r="A3082" t="str">
            <v>SP19_FREEDEMAND</v>
          </cell>
        </row>
        <row r="3083">
          <cell r="A3083" t="str">
            <v>SP19_FREEDEMAND</v>
          </cell>
        </row>
        <row r="3084">
          <cell r="A3084" t="str">
            <v>SP19_FREEDEMAND</v>
          </cell>
        </row>
        <row r="3085">
          <cell r="A3085" t="str">
            <v>SP19_FREEDEMAND</v>
          </cell>
        </row>
        <row r="3086">
          <cell r="A3086" t="str">
            <v>SP19_FREEDEMAND</v>
          </cell>
        </row>
        <row r="3087">
          <cell r="A3087" t="str">
            <v>SP19_FREEDEMAND</v>
          </cell>
        </row>
        <row r="3088">
          <cell r="A3088" t="str">
            <v>SP19_FREEDEMAND</v>
          </cell>
        </row>
        <row r="3089">
          <cell r="A3089" t="str">
            <v>SP19_FREEDEMAND</v>
          </cell>
        </row>
        <row r="3090">
          <cell r="A3090" t="str">
            <v>SP19_FREEDEMAND</v>
          </cell>
        </row>
        <row r="3091">
          <cell r="A3091" t="str">
            <v>SP19_FREEDEMAND</v>
          </cell>
        </row>
        <row r="3092">
          <cell r="A3092" t="str">
            <v>SP19_FREEDEMAND</v>
          </cell>
        </row>
        <row r="3093">
          <cell r="A3093" t="str">
            <v>SP19_FREEDEMAND</v>
          </cell>
        </row>
        <row r="3094">
          <cell r="A3094" t="str">
            <v>SP19_FREEDEMAND</v>
          </cell>
        </row>
        <row r="3095">
          <cell r="A3095" t="str">
            <v>SP19_FREEDEMAND</v>
          </cell>
        </row>
        <row r="3096">
          <cell r="A3096" t="str">
            <v>SP19_FREEDEMAND</v>
          </cell>
        </row>
        <row r="3097">
          <cell r="A3097" t="str">
            <v>SP19_FREEDEMAND</v>
          </cell>
        </row>
        <row r="3098">
          <cell r="A3098" t="str">
            <v>SP19_FREEDEMAND</v>
          </cell>
        </row>
        <row r="3099">
          <cell r="A3099" t="str">
            <v>SP19_FREEDEMAND</v>
          </cell>
        </row>
        <row r="3100">
          <cell r="A3100" t="str">
            <v>SP19_FREEDEMAND</v>
          </cell>
        </row>
        <row r="3101">
          <cell r="A3101" t="str">
            <v>SP19_FREEDEMAND</v>
          </cell>
        </row>
        <row r="3102">
          <cell r="A3102" t="str">
            <v>SP19_FREEDEMAND</v>
          </cell>
        </row>
        <row r="3103">
          <cell r="A3103" t="str">
            <v>SP19_FREEDEMAND</v>
          </cell>
        </row>
        <row r="3104">
          <cell r="A3104" t="str">
            <v>SP19_FREEDEMAND</v>
          </cell>
        </row>
        <row r="3105">
          <cell r="A3105" t="str">
            <v>SP19_FREEDEMAND</v>
          </cell>
        </row>
        <row r="3106">
          <cell r="A3106" t="str">
            <v>SP19_FREEDEMAND</v>
          </cell>
        </row>
        <row r="3107">
          <cell r="A3107" t="str">
            <v>SP19_FREEDEMAND</v>
          </cell>
        </row>
        <row r="3108">
          <cell r="A3108" t="str">
            <v>SP19_FREEDEMAND</v>
          </cell>
        </row>
        <row r="3109">
          <cell r="A3109" t="str">
            <v>SP19_FREEDEMAND</v>
          </cell>
        </row>
        <row r="3110">
          <cell r="A3110" t="str">
            <v>SP19_FREEDEMAND</v>
          </cell>
        </row>
        <row r="3111">
          <cell r="A3111" t="str">
            <v>SP19_FREEDEMAND</v>
          </cell>
        </row>
        <row r="3112">
          <cell r="A3112" t="str">
            <v>SP19_FREEDEMAND</v>
          </cell>
        </row>
        <row r="3113">
          <cell r="A3113" t="str">
            <v>SP19_FREEDEMAND</v>
          </cell>
        </row>
        <row r="3114">
          <cell r="A3114" t="str">
            <v>SP19_FREEDEMAND</v>
          </cell>
        </row>
        <row r="3115">
          <cell r="A3115" t="str">
            <v>SP19_FREEDEMAND</v>
          </cell>
        </row>
        <row r="3116">
          <cell r="A3116" t="str">
            <v>SP19_FREEDEMAND</v>
          </cell>
        </row>
        <row r="3117">
          <cell r="A3117" t="str">
            <v>SP19_FREEDEMAND</v>
          </cell>
        </row>
        <row r="3118">
          <cell r="A3118" t="str">
            <v>SP19_FREEDEMAND</v>
          </cell>
        </row>
        <row r="3119">
          <cell r="A3119" t="str">
            <v>SP19_FREEDEMAND</v>
          </cell>
        </row>
        <row r="3120">
          <cell r="A3120" t="str">
            <v>SP19_FREEDEMAND</v>
          </cell>
        </row>
        <row r="3121">
          <cell r="A3121" t="str">
            <v>SP19_FREEDEMAND</v>
          </cell>
        </row>
        <row r="3122">
          <cell r="A3122" t="str">
            <v>SP19_FREEDEMAND</v>
          </cell>
        </row>
        <row r="3123">
          <cell r="A3123" t="str">
            <v>SP19_FREEDEMAND</v>
          </cell>
        </row>
        <row r="3124">
          <cell r="A3124" t="str">
            <v>SP19_FREEDEMAND</v>
          </cell>
        </row>
        <row r="3125">
          <cell r="A3125" t="str">
            <v>SP19_FREEDEMAND</v>
          </cell>
        </row>
        <row r="3126">
          <cell r="A3126" t="str">
            <v>SP19_FREEDEMAND</v>
          </cell>
        </row>
        <row r="3127">
          <cell r="A3127" t="str">
            <v>SP19_FREEDEMAND</v>
          </cell>
        </row>
        <row r="3128">
          <cell r="A3128" t="str">
            <v>SP19_FREEDEMAND</v>
          </cell>
        </row>
        <row r="3129">
          <cell r="A3129" t="str">
            <v>SP19_FREEDEMAND</v>
          </cell>
        </row>
        <row r="3130">
          <cell r="A3130" t="str">
            <v>SP19_FREEDEMAND</v>
          </cell>
        </row>
        <row r="3131">
          <cell r="A3131" t="str">
            <v>SP19_FREEDEMAND</v>
          </cell>
        </row>
        <row r="3132">
          <cell r="A3132" t="str">
            <v>SP19_FREEDEMAND</v>
          </cell>
        </row>
        <row r="3133">
          <cell r="A3133" t="str">
            <v>SP19_FREEDEMAND</v>
          </cell>
        </row>
        <row r="3134">
          <cell r="A3134" t="str">
            <v>SP19_FREEDEMAND</v>
          </cell>
        </row>
        <row r="3135">
          <cell r="A3135" t="str">
            <v>SP19_FREEDEMAND</v>
          </cell>
        </row>
        <row r="3136">
          <cell r="A3136" t="str">
            <v>SP19_FREEDEMAND</v>
          </cell>
        </row>
        <row r="3137">
          <cell r="A3137" t="str">
            <v>SP19_FREEDEMAND</v>
          </cell>
        </row>
        <row r="3138">
          <cell r="A3138" t="str">
            <v>SP19_FREEDEMAND</v>
          </cell>
        </row>
        <row r="3139">
          <cell r="A3139" t="str">
            <v>SP19_FREEDEMAND</v>
          </cell>
        </row>
        <row r="3140">
          <cell r="A3140" t="str">
            <v>SP19_FREEDEMAND</v>
          </cell>
        </row>
        <row r="3141">
          <cell r="A3141" t="str">
            <v>SP19_FREEDEMAND</v>
          </cell>
        </row>
        <row r="3142">
          <cell r="A3142" t="str">
            <v>SP19_FREEDEMAND</v>
          </cell>
        </row>
        <row r="3143">
          <cell r="A3143" t="str">
            <v>SP19_FREEDEMAND</v>
          </cell>
        </row>
        <row r="3144">
          <cell r="A3144" t="str">
            <v>SP19_FREEDEMAND</v>
          </cell>
        </row>
        <row r="3145">
          <cell r="A3145" t="str">
            <v>SP19_FREEDEMAND</v>
          </cell>
        </row>
        <row r="3146">
          <cell r="A3146" t="str">
            <v>SP19_FREEDEMAND</v>
          </cell>
        </row>
        <row r="3147">
          <cell r="A3147" t="str">
            <v>SP19_FREEDEMAND</v>
          </cell>
        </row>
        <row r="3148">
          <cell r="A3148" t="str">
            <v>SP19_FREEDEMAND</v>
          </cell>
        </row>
        <row r="3149">
          <cell r="A3149" t="str">
            <v>SP19_FREEDEMAND</v>
          </cell>
        </row>
        <row r="3150">
          <cell r="A3150" t="str">
            <v>SP19_FREEDEMAND</v>
          </cell>
        </row>
        <row r="3151">
          <cell r="A3151" t="str">
            <v>SP19_FREEDEMAND</v>
          </cell>
        </row>
        <row r="3152">
          <cell r="A3152" t="str">
            <v>SP19_FREEDEMAND</v>
          </cell>
        </row>
        <row r="3153">
          <cell r="A3153" t="str">
            <v>SP19_FREEDEMAND</v>
          </cell>
        </row>
        <row r="3154">
          <cell r="A3154" t="str">
            <v>SP19_FREEDEMAND</v>
          </cell>
        </row>
        <row r="3155">
          <cell r="A3155" t="str">
            <v>SP19_FREEDEMAND</v>
          </cell>
        </row>
        <row r="3156">
          <cell r="A3156" t="str">
            <v>SP19_FREEDEMAND</v>
          </cell>
        </row>
        <row r="3157">
          <cell r="A3157" t="str">
            <v>SP19_FREEDEMAND</v>
          </cell>
        </row>
        <row r="3158">
          <cell r="A3158" t="str">
            <v>SP19_FREEDEMAND</v>
          </cell>
        </row>
        <row r="3159">
          <cell r="A3159" t="str">
            <v>SP19_FREEDEMAND</v>
          </cell>
        </row>
        <row r="3160">
          <cell r="A3160" t="str">
            <v>SP19_FREEDEMAND</v>
          </cell>
        </row>
        <row r="3161">
          <cell r="A3161" t="str">
            <v>SP19_FREEDEMAND</v>
          </cell>
        </row>
        <row r="3162">
          <cell r="A3162" t="str">
            <v>SP19_FREEDEMAND</v>
          </cell>
        </row>
        <row r="3163">
          <cell r="A3163" t="str">
            <v>SP19_FREEDEMAND</v>
          </cell>
        </row>
        <row r="3164">
          <cell r="A3164" t="str">
            <v>SP19_FREEDEMAND</v>
          </cell>
        </row>
        <row r="3165">
          <cell r="A3165" t="str">
            <v>SP19_FREEDEMAND</v>
          </cell>
        </row>
        <row r="3166">
          <cell r="A3166" t="str">
            <v>SP19_FREEDEMAND</v>
          </cell>
        </row>
        <row r="3167">
          <cell r="A3167" t="str">
            <v>SP19_FREEDEMAND</v>
          </cell>
        </row>
        <row r="3168">
          <cell r="A3168" t="str">
            <v>SP19_FREEDEMAND</v>
          </cell>
        </row>
        <row r="3169">
          <cell r="A3169" t="str">
            <v>SP19_FREEDEMAND</v>
          </cell>
        </row>
        <row r="3170">
          <cell r="A3170" t="str">
            <v>SP19_FREEDEMAND</v>
          </cell>
        </row>
        <row r="3171">
          <cell r="A3171" t="str">
            <v>SP19_FREEDEMAND</v>
          </cell>
        </row>
        <row r="3172">
          <cell r="A3172" t="str">
            <v>SP19_FREEDEMAND</v>
          </cell>
        </row>
        <row r="3173">
          <cell r="A3173" t="str">
            <v>SP19_FREEDEMAND</v>
          </cell>
        </row>
        <row r="3174">
          <cell r="A3174" t="str">
            <v>SP19_FREEDEMAND</v>
          </cell>
        </row>
        <row r="3175">
          <cell r="A3175" t="str">
            <v>SP19_FREEDEMAND</v>
          </cell>
        </row>
        <row r="3176">
          <cell r="A3176" t="str">
            <v>SP19_FREEDEMAND</v>
          </cell>
        </row>
        <row r="3177">
          <cell r="A3177" t="str">
            <v>SP19_FREEDEMAND</v>
          </cell>
        </row>
        <row r="3178">
          <cell r="A3178" t="str">
            <v>SP19_FREEDEMAND</v>
          </cell>
        </row>
        <row r="3179">
          <cell r="A3179" t="str">
            <v>SP19_FREEDEMAND</v>
          </cell>
        </row>
        <row r="3180">
          <cell r="A3180" t="str">
            <v>SP19_FREEDEMAND</v>
          </cell>
        </row>
        <row r="3181">
          <cell r="A3181" t="str">
            <v>SP19_FREEDEMAND</v>
          </cell>
        </row>
        <row r="3182">
          <cell r="A3182" t="str">
            <v>SP19_FREEDEMAND</v>
          </cell>
        </row>
        <row r="3183">
          <cell r="A3183" t="str">
            <v>SP19_FREEDEMAND</v>
          </cell>
        </row>
        <row r="3184">
          <cell r="A3184" t="str">
            <v>SP19_FREEDEMAND</v>
          </cell>
        </row>
        <row r="3185">
          <cell r="A3185" t="str">
            <v>SP19_FREEDEMAND</v>
          </cell>
        </row>
        <row r="3186">
          <cell r="A3186" t="str">
            <v>SP19_FREEDEMAND</v>
          </cell>
        </row>
        <row r="3187">
          <cell r="A3187" t="str">
            <v>SP19_FREEDEMAND</v>
          </cell>
        </row>
        <row r="3188">
          <cell r="A3188" t="str">
            <v>SP19_FREEDEMAND</v>
          </cell>
        </row>
        <row r="3189">
          <cell r="A3189" t="str">
            <v>SP19_FREEDEMAND</v>
          </cell>
        </row>
        <row r="3190">
          <cell r="A3190" t="str">
            <v>SP19_FREEDEMAND</v>
          </cell>
        </row>
        <row r="3191">
          <cell r="A3191" t="str">
            <v>SP19_FREEDEMAND</v>
          </cell>
        </row>
        <row r="3192">
          <cell r="A3192" t="str">
            <v>SP19_FREEDEMAND</v>
          </cell>
        </row>
        <row r="3193">
          <cell r="A3193" t="str">
            <v>SP19_FREEDEMAND</v>
          </cell>
        </row>
        <row r="3194">
          <cell r="A3194" t="str">
            <v>SP19_FREEDEMAND</v>
          </cell>
        </row>
        <row r="3195">
          <cell r="A3195" t="str">
            <v>SP19_FREEDEMAND</v>
          </cell>
        </row>
        <row r="3196">
          <cell r="A3196" t="str">
            <v>SP19_FREEDEMAND</v>
          </cell>
        </row>
        <row r="3197">
          <cell r="A3197" t="str">
            <v>SP19_FREEDEMAND</v>
          </cell>
        </row>
        <row r="3198">
          <cell r="A3198" t="str">
            <v>SP19_FREEDEMAND</v>
          </cell>
        </row>
        <row r="3199">
          <cell r="A3199" t="str">
            <v>SP19_FREEDEMAND</v>
          </cell>
        </row>
        <row r="3200">
          <cell r="A3200" t="str">
            <v>SP19_FREEDEMAND</v>
          </cell>
        </row>
        <row r="3201">
          <cell r="A3201" t="str">
            <v>SP19_FREEDEMAND</v>
          </cell>
        </row>
        <row r="3202">
          <cell r="A3202" t="str">
            <v>SP19_FREEDEMAND</v>
          </cell>
        </row>
        <row r="3203">
          <cell r="A3203" t="str">
            <v>SP19_FREEDEMAND</v>
          </cell>
        </row>
        <row r="3204">
          <cell r="A3204" t="str">
            <v>SP19_FREEDEMAND</v>
          </cell>
        </row>
        <row r="3205">
          <cell r="A3205" t="str">
            <v>SP19_FREEDEMAND</v>
          </cell>
        </row>
        <row r="3206">
          <cell r="A3206" t="str">
            <v>SP19_FREEDEMAND</v>
          </cell>
        </row>
        <row r="3207">
          <cell r="A3207" t="str">
            <v>SP19_FREEDEMAND</v>
          </cell>
        </row>
        <row r="3208">
          <cell r="A3208" t="str">
            <v>SP19_FREEDEMAND</v>
          </cell>
        </row>
        <row r="3209">
          <cell r="A3209" t="str">
            <v>SP19_FREEDEMAND</v>
          </cell>
        </row>
        <row r="3210">
          <cell r="A3210" t="str">
            <v>SP19_FREEDEMAND</v>
          </cell>
        </row>
        <row r="3211">
          <cell r="A3211" t="str">
            <v>SP19_FREEDEMAND</v>
          </cell>
        </row>
        <row r="3212">
          <cell r="A3212" t="str">
            <v>SP19_FREEDEMAND</v>
          </cell>
        </row>
        <row r="3213">
          <cell r="A3213" t="str">
            <v>SP19_FREEDEMAND</v>
          </cell>
        </row>
        <row r="3214">
          <cell r="A3214" t="str">
            <v>SP19_FREEDEMAND</v>
          </cell>
        </row>
        <row r="3215">
          <cell r="A3215" t="str">
            <v>SP19_FREEDEMAND</v>
          </cell>
        </row>
        <row r="3216">
          <cell r="A3216" t="str">
            <v>SP19_FREEDEMAND</v>
          </cell>
        </row>
        <row r="3217">
          <cell r="A3217" t="str">
            <v>SP19_FREEDEMAND</v>
          </cell>
        </row>
        <row r="3218">
          <cell r="A3218" t="str">
            <v>SP19_FREEDEMAND</v>
          </cell>
        </row>
        <row r="3219">
          <cell r="A3219" t="str">
            <v>SP19_FREEDEMAND</v>
          </cell>
        </row>
        <row r="3220">
          <cell r="A3220" t="str">
            <v>SP19_FREEDEMAND</v>
          </cell>
        </row>
        <row r="3221">
          <cell r="A3221" t="str">
            <v>SP19_FREEDEMAND</v>
          </cell>
        </row>
        <row r="3222">
          <cell r="A3222" t="str">
            <v>SP19_FREEDEMAND</v>
          </cell>
        </row>
        <row r="3223">
          <cell r="A3223" t="str">
            <v>SP19_FREEDEMAND</v>
          </cell>
        </row>
        <row r="3224">
          <cell r="A3224" t="str">
            <v>SP19_FREEDEMAND</v>
          </cell>
        </row>
        <row r="3225">
          <cell r="A3225" t="str">
            <v>SP19_FREEDEMAND</v>
          </cell>
        </row>
        <row r="3226">
          <cell r="A3226" t="str">
            <v>SP19_FREEDEMAND</v>
          </cell>
        </row>
        <row r="3227">
          <cell r="A3227" t="str">
            <v>SP19_FREEDEMAND</v>
          </cell>
        </row>
        <row r="3228">
          <cell r="A3228" t="str">
            <v>SP19_FREEDEMAND</v>
          </cell>
        </row>
        <row r="3229">
          <cell r="A3229" t="str">
            <v>SP19_FREEDEMAND</v>
          </cell>
        </row>
        <row r="3230">
          <cell r="A3230" t="str">
            <v>SP19_FREEDEMAND</v>
          </cell>
        </row>
        <row r="3231">
          <cell r="A3231" t="str">
            <v>SP19_FREEDEMAND</v>
          </cell>
        </row>
        <row r="3232">
          <cell r="A3232" t="str">
            <v>SP19_FREEDEMAND</v>
          </cell>
        </row>
        <row r="3233">
          <cell r="A3233" t="str">
            <v>SP19_FREEDEMAND</v>
          </cell>
        </row>
        <row r="3234">
          <cell r="A3234" t="str">
            <v>SP19_FREEDEMAND</v>
          </cell>
        </row>
        <row r="3235">
          <cell r="A3235" t="str">
            <v>SP19_FREEDEMAND</v>
          </cell>
        </row>
        <row r="3236">
          <cell r="A3236" t="str">
            <v>SP19_FREEDEMAND</v>
          </cell>
        </row>
        <row r="3237">
          <cell r="A3237" t="str">
            <v>SP19_FREEDEMAND</v>
          </cell>
        </row>
        <row r="3238">
          <cell r="A3238" t="str">
            <v>SP19_FREEDEMAND</v>
          </cell>
        </row>
        <row r="3239">
          <cell r="A3239" t="str">
            <v>SP19_FREEDEMAND</v>
          </cell>
        </row>
        <row r="3240">
          <cell r="A3240" t="str">
            <v>SP19_FREEDEMAND</v>
          </cell>
        </row>
        <row r="3241">
          <cell r="A3241" t="str">
            <v>SP19_FREEDEMAND</v>
          </cell>
        </row>
        <row r="3242">
          <cell r="A3242" t="str">
            <v>SP19_FREEDEMAND</v>
          </cell>
        </row>
        <row r="3243">
          <cell r="A3243" t="str">
            <v>SP19_FREEDEMAND</v>
          </cell>
        </row>
        <row r="3244">
          <cell r="A3244" t="str">
            <v>SP19_FREEDEMAND</v>
          </cell>
        </row>
        <row r="3245">
          <cell r="A3245" t="str">
            <v>SP19_FREEDEMAND</v>
          </cell>
        </row>
        <row r="3246">
          <cell r="A3246" t="str">
            <v>SP19_FREEDEMAND</v>
          </cell>
        </row>
        <row r="3247">
          <cell r="A3247" t="str">
            <v>SP19_FREEDEMAND</v>
          </cell>
        </row>
        <row r="3248">
          <cell r="A3248" t="str">
            <v>SP19_FREEDEMAND</v>
          </cell>
        </row>
        <row r="3249">
          <cell r="A3249" t="str">
            <v>SP19_FREEDEMAND</v>
          </cell>
        </row>
        <row r="3250">
          <cell r="A3250" t="str">
            <v>SP19_FREEDEMAND</v>
          </cell>
        </row>
        <row r="3251">
          <cell r="A3251" t="str">
            <v>SP19_FREEDEMAND</v>
          </cell>
        </row>
        <row r="3252">
          <cell r="A3252" t="str">
            <v>SP19_FREEDEMAND</v>
          </cell>
        </row>
        <row r="3253">
          <cell r="A3253" t="str">
            <v>SP19_FREEDEMAND</v>
          </cell>
        </row>
        <row r="3254">
          <cell r="A3254" t="str">
            <v>SP19_FREEDEMAND</v>
          </cell>
        </row>
        <row r="3255">
          <cell r="A3255" t="str">
            <v>SP19_FREEDEMAND</v>
          </cell>
        </row>
        <row r="3256">
          <cell r="A3256" t="str">
            <v>SP19_FREEDEMAND</v>
          </cell>
        </row>
        <row r="3257">
          <cell r="A3257" t="str">
            <v>SP19_FREEDEMAND</v>
          </cell>
        </row>
        <row r="3258">
          <cell r="A3258" t="str">
            <v>SP19_FREEDEMAND</v>
          </cell>
        </row>
        <row r="3259">
          <cell r="A3259" t="str">
            <v>SP19_FREEDEMAND</v>
          </cell>
        </row>
        <row r="3260">
          <cell r="A3260" t="str">
            <v>SP19_FREEDEMAND</v>
          </cell>
        </row>
        <row r="3261">
          <cell r="A3261" t="str">
            <v>SP19_FREEDEMAND</v>
          </cell>
        </row>
        <row r="3262">
          <cell r="A3262" t="str">
            <v>SP19_FREEDEMAND</v>
          </cell>
        </row>
        <row r="3263">
          <cell r="A3263" t="str">
            <v>SP19_FREEDEMAND</v>
          </cell>
        </row>
        <row r="3264">
          <cell r="A3264" t="str">
            <v>SP19_FREEDEMAND</v>
          </cell>
        </row>
        <row r="3265">
          <cell r="A3265" t="str">
            <v>SP19_FREEDEMAND</v>
          </cell>
        </row>
        <row r="3266">
          <cell r="A3266" t="str">
            <v>SP19_FREEDEMAND</v>
          </cell>
        </row>
        <row r="3267">
          <cell r="A3267" t="str">
            <v>SP19_FREEDEMAND</v>
          </cell>
        </row>
        <row r="3268">
          <cell r="A3268" t="str">
            <v>SP19_FREEDEMAND</v>
          </cell>
        </row>
        <row r="3269">
          <cell r="A3269" t="str">
            <v>SP19_FREEDEMAND</v>
          </cell>
        </row>
        <row r="3270">
          <cell r="A3270" t="str">
            <v>SP19_FREEDEMAND</v>
          </cell>
        </row>
        <row r="3271">
          <cell r="A3271" t="str">
            <v>SP19_FREEDEMAND</v>
          </cell>
        </row>
        <row r="3272">
          <cell r="A3272" t="str">
            <v>SP19_FREEDEMAND</v>
          </cell>
        </row>
        <row r="3273">
          <cell r="A3273" t="str">
            <v>SP19_FREEDEMAND</v>
          </cell>
        </row>
        <row r="3274">
          <cell r="A3274" t="str">
            <v>SP19_FREEDEMAND</v>
          </cell>
        </row>
        <row r="3275">
          <cell r="A3275" t="str">
            <v>SP19_FREEDEMAND</v>
          </cell>
        </row>
        <row r="3276">
          <cell r="A3276" t="str">
            <v>SP19_FREEDEMAND</v>
          </cell>
        </row>
        <row r="3277">
          <cell r="A3277" t="str">
            <v>SP19_FREEDEMAND</v>
          </cell>
        </row>
        <row r="3278">
          <cell r="A3278" t="str">
            <v>SP19_FREEDEMAND</v>
          </cell>
        </row>
        <row r="3279">
          <cell r="A3279" t="str">
            <v>SP19_FREEDEMAND</v>
          </cell>
        </row>
        <row r="3280">
          <cell r="A3280" t="str">
            <v>SP19_FREEDEMAND</v>
          </cell>
        </row>
        <row r="3281">
          <cell r="A3281" t="str">
            <v>SP19_FREEDEMAND</v>
          </cell>
        </row>
        <row r="3282">
          <cell r="A3282" t="str">
            <v>SP19_FREEDEMAND</v>
          </cell>
        </row>
        <row r="3283">
          <cell r="A3283" t="str">
            <v>SP19_FREEDEMAND</v>
          </cell>
        </row>
        <row r="3284">
          <cell r="A3284" t="str">
            <v>SP19_FREEDEMAND</v>
          </cell>
        </row>
        <row r="3285">
          <cell r="A3285" t="str">
            <v>SP19_FREEDEMAND</v>
          </cell>
        </row>
        <row r="3286">
          <cell r="A3286" t="str">
            <v>SP19_FREEDEMAND</v>
          </cell>
        </row>
        <row r="3287">
          <cell r="A3287" t="str">
            <v>SP19_FREEDEMAND</v>
          </cell>
        </row>
        <row r="3288">
          <cell r="A3288" t="str">
            <v>SP19_FREEDEMAND</v>
          </cell>
        </row>
        <row r="3289">
          <cell r="A3289" t="str">
            <v>SP19_FREEDEMAND</v>
          </cell>
        </row>
        <row r="3290">
          <cell r="A3290" t="str">
            <v>SP19_FREEDEMAND</v>
          </cell>
        </row>
        <row r="3291">
          <cell r="A3291" t="str">
            <v>SP19_FREEDEMAND</v>
          </cell>
        </row>
        <row r="3292">
          <cell r="A3292" t="str">
            <v>SP19_FREEDEMAND</v>
          </cell>
        </row>
        <row r="3293">
          <cell r="A3293" t="str">
            <v>SP19_FREEDEMAND</v>
          </cell>
        </row>
        <row r="3294">
          <cell r="A3294" t="str">
            <v>SP19_FREEDEMAND</v>
          </cell>
        </row>
        <row r="3295">
          <cell r="A3295" t="str">
            <v>SP19_FREEDEMAND</v>
          </cell>
        </row>
        <row r="3296">
          <cell r="A3296" t="str">
            <v>SP19_FREEDEMAND</v>
          </cell>
        </row>
        <row r="3297">
          <cell r="A3297" t="str">
            <v>SP19_FREEDEMAND</v>
          </cell>
        </row>
        <row r="3298">
          <cell r="A3298" t="str">
            <v>SP19_FREEDEMAND</v>
          </cell>
        </row>
        <row r="3299">
          <cell r="A3299" t="str">
            <v>SP19_FREEDEMAND</v>
          </cell>
        </row>
        <row r="3300">
          <cell r="A3300" t="str">
            <v>SP19_FREEDEMAND</v>
          </cell>
        </row>
        <row r="3301">
          <cell r="A3301" t="str">
            <v>SP19_FREEDEMAND</v>
          </cell>
        </row>
        <row r="3302">
          <cell r="A3302" t="str">
            <v>SP19_FREEDEMAND</v>
          </cell>
        </row>
        <row r="3303">
          <cell r="A3303" t="str">
            <v>SP19_FREEDEMAND</v>
          </cell>
        </row>
        <row r="3304">
          <cell r="A3304" t="str">
            <v>SP19_FREEDEMAND</v>
          </cell>
        </row>
        <row r="3305">
          <cell r="A3305" t="str">
            <v>SP19_FREEDEMAND</v>
          </cell>
        </row>
        <row r="3306">
          <cell r="A3306" t="str">
            <v>SP19_FREEDEMAND</v>
          </cell>
        </row>
        <row r="3307">
          <cell r="A3307" t="str">
            <v>SP19_FREEDEMAND</v>
          </cell>
        </row>
        <row r="3308">
          <cell r="A3308" t="str">
            <v>SP19_FREEDEMAND</v>
          </cell>
        </row>
        <row r="3309">
          <cell r="A3309" t="str">
            <v>SP19_FREEDEMAND</v>
          </cell>
        </row>
        <row r="3310">
          <cell r="A3310" t="str">
            <v>SP19_FREEDEMAND</v>
          </cell>
        </row>
        <row r="3311">
          <cell r="A3311" t="str">
            <v>SP19_FREEDEMAND</v>
          </cell>
        </row>
        <row r="3312">
          <cell r="A3312" t="str">
            <v>SP19_FREEDEMAND</v>
          </cell>
        </row>
        <row r="3313">
          <cell r="A3313" t="str">
            <v>SP19_FREEDEMAND</v>
          </cell>
        </row>
        <row r="3314">
          <cell r="A3314" t="str">
            <v>SP19_FREEDEMAND</v>
          </cell>
        </row>
        <row r="3315">
          <cell r="A3315" t="str">
            <v>SP19_FREEDEMAND</v>
          </cell>
        </row>
        <row r="3316">
          <cell r="A3316" t="str">
            <v>SP19_FREEDEMAND</v>
          </cell>
        </row>
        <row r="3317">
          <cell r="A3317" t="str">
            <v>SP19_FREEDEMAND</v>
          </cell>
        </row>
        <row r="3318">
          <cell r="A3318" t="str">
            <v>SP19_FREEDEMAND</v>
          </cell>
        </row>
        <row r="3319">
          <cell r="A3319" t="str">
            <v>SP19_FREEDEMAND</v>
          </cell>
        </row>
        <row r="3320">
          <cell r="A3320" t="str">
            <v>SP19_FREEDEMAND</v>
          </cell>
        </row>
        <row r="3321">
          <cell r="A3321" t="str">
            <v>SP19_FREEDEMAND</v>
          </cell>
        </row>
        <row r="3322">
          <cell r="A3322" t="str">
            <v>SP19_FREEDEMAND</v>
          </cell>
        </row>
        <row r="3323">
          <cell r="A3323" t="str">
            <v>SP19_FREEDEMAND</v>
          </cell>
        </row>
        <row r="3324">
          <cell r="A3324" t="str">
            <v>SP19_FREEDEMAND</v>
          </cell>
        </row>
        <row r="3325">
          <cell r="A3325" t="str">
            <v>SP19_FREEDEMAND</v>
          </cell>
        </row>
        <row r="3326">
          <cell r="A3326" t="str">
            <v>SP19_FREEDEMAND</v>
          </cell>
        </row>
        <row r="3327">
          <cell r="A3327" t="str">
            <v>SP19_FREEDEMAND</v>
          </cell>
        </row>
        <row r="3328">
          <cell r="A3328" t="str">
            <v>SP19_FREEDEMAND</v>
          </cell>
        </row>
        <row r="3329">
          <cell r="A3329" t="str">
            <v>SP19_FREEDEMAND</v>
          </cell>
        </row>
        <row r="3330">
          <cell r="A3330" t="str">
            <v>SP19_FREEDEMAND</v>
          </cell>
        </row>
        <row r="3331">
          <cell r="A3331" t="str">
            <v>SP19_FREEDEMAND</v>
          </cell>
        </row>
        <row r="3332">
          <cell r="A3332" t="str">
            <v>SP19_FREEDEMAND</v>
          </cell>
        </row>
        <row r="3333">
          <cell r="A3333" t="str">
            <v>SP19_FREEDEMAND</v>
          </cell>
        </row>
        <row r="3334">
          <cell r="A3334" t="str">
            <v>SP19_FREEDEMAND</v>
          </cell>
        </row>
        <row r="3335">
          <cell r="A3335" t="str">
            <v>SP19_FREEDEMAND</v>
          </cell>
        </row>
        <row r="3336">
          <cell r="A3336" t="str">
            <v>SP19_FREEDEMAND</v>
          </cell>
        </row>
        <row r="3337">
          <cell r="A3337" t="str">
            <v>SP19_FREEDEMAND</v>
          </cell>
        </row>
        <row r="3338">
          <cell r="A3338" t="str">
            <v>SP19_FREEDEMAND</v>
          </cell>
        </row>
        <row r="3339">
          <cell r="A3339" t="str">
            <v>SP19_FREEDEMAND</v>
          </cell>
        </row>
        <row r="3340">
          <cell r="A3340" t="str">
            <v>SP19_FREEDEMAND</v>
          </cell>
        </row>
        <row r="3341">
          <cell r="A3341" t="str">
            <v>SP19_FREEDEMAND</v>
          </cell>
        </row>
        <row r="3342">
          <cell r="A3342" t="str">
            <v>SP19_FREEDEMAND</v>
          </cell>
        </row>
        <row r="3343">
          <cell r="A3343" t="str">
            <v>SP19_FREEDEMAND</v>
          </cell>
        </row>
        <row r="3344">
          <cell r="A3344" t="str">
            <v>SP19_FREEDEMAND</v>
          </cell>
        </row>
        <row r="3345">
          <cell r="A3345" t="str">
            <v>SP19_FREEDEMAND</v>
          </cell>
        </row>
        <row r="3346">
          <cell r="A3346" t="str">
            <v>SP19_FREEDEMAND</v>
          </cell>
        </row>
        <row r="3347">
          <cell r="A3347" t="str">
            <v>SP19_FREEDEMAND</v>
          </cell>
        </row>
        <row r="3348">
          <cell r="A3348" t="str">
            <v>SP19_FREEDEMAND</v>
          </cell>
        </row>
        <row r="3349">
          <cell r="A3349" t="str">
            <v>SP19_FREEDEMAND</v>
          </cell>
        </row>
        <row r="3350">
          <cell r="A3350" t="str">
            <v>SP19_FREEDEMAND</v>
          </cell>
        </row>
        <row r="3351">
          <cell r="A3351" t="str">
            <v>SP19_FREEDEMAND</v>
          </cell>
        </row>
        <row r="3352">
          <cell r="A3352" t="str">
            <v>SP19_FREEDEMAND</v>
          </cell>
        </row>
        <row r="3353">
          <cell r="A3353" t="str">
            <v>SP19_FREEDEMAND</v>
          </cell>
        </row>
        <row r="3354">
          <cell r="A3354" t="str">
            <v>SP19_FREEDEMAND</v>
          </cell>
        </row>
        <row r="3355">
          <cell r="A3355" t="str">
            <v>SP19_FREEDEMAND</v>
          </cell>
        </row>
        <row r="3356">
          <cell r="A3356" t="str">
            <v>SP19_FREEDEMAND</v>
          </cell>
        </row>
        <row r="3357">
          <cell r="A3357" t="str">
            <v>SP19_FREEDEMAND</v>
          </cell>
        </row>
        <row r="3358">
          <cell r="A3358" t="str">
            <v>SP19_FREEDEMAND</v>
          </cell>
        </row>
        <row r="3359">
          <cell r="A3359" t="str">
            <v>SP19_FREEDEMAND</v>
          </cell>
        </row>
        <row r="3360">
          <cell r="A3360" t="str">
            <v>SP19_FREEDEMAND</v>
          </cell>
        </row>
        <row r="3361">
          <cell r="A3361" t="str">
            <v>SP19_FREEDEMAND</v>
          </cell>
        </row>
        <row r="3362">
          <cell r="A3362" t="str">
            <v>SP19_FREEDEMAND</v>
          </cell>
        </row>
        <row r="3363">
          <cell r="A3363" t="str">
            <v>SP19_FREEDEMAND</v>
          </cell>
        </row>
        <row r="3364">
          <cell r="A3364" t="str">
            <v>SP19_FREEDEMAND</v>
          </cell>
        </row>
        <row r="3365">
          <cell r="A3365" t="str">
            <v>SP19_FREEDEMAND</v>
          </cell>
        </row>
        <row r="3366">
          <cell r="A3366" t="str">
            <v>SP19_FREEDEMAND</v>
          </cell>
        </row>
        <row r="3367">
          <cell r="A3367" t="str">
            <v>SP19_FREEDEMAND</v>
          </cell>
        </row>
        <row r="3368">
          <cell r="A3368" t="str">
            <v>SP19_FREEDEMAND</v>
          </cell>
        </row>
        <row r="3369">
          <cell r="A3369" t="str">
            <v>SP19_FREEDEMAND</v>
          </cell>
        </row>
        <row r="3370">
          <cell r="A3370" t="str">
            <v>SP19_FREEDEMAND</v>
          </cell>
        </row>
        <row r="3371">
          <cell r="A3371" t="str">
            <v>SP19_FREEDEMAND</v>
          </cell>
        </row>
        <row r="3372">
          <cell r="A3372" t="str">
            <v>SP19_FREEDEMAND</v>
          </cell>
        </row>
        <row r="3373">
          <cell r="A3373" t="str">
            <v>SP19_FREEDEMAND</v>
          </cell>
        </row>
        <row r="3374">
          <cell r="A3374" t="str">
            <v>SP19_FREEDEMAND</v>
          </cell>
        </row>
        <row r="3375">
          <cell r="A3375" t="str">
            <v>SP19_FREEDEMAND</v>
          </cell>
        </row>
        <row r="3376">
          <cell r="A3376" t="str">
            <v>SP19_FREEDEMAND</v>
          </cell>
        </row>
        <row r="3377">
          <cell r="A3377" t="str">
            <v>SP19_FREEDEMAND</v>
          </cell>
        </row>
        <row r="3378">
          <cell r="A3378" t="str">
            <v>SP19_FREEDEMAND</v>
          </cell>
        </row>
        <row r="3379">
          <cell r="A3379" t="str">
            <v>SP19_FREEDEMAND</v>
          </cell>
        </row>
        <row r="3380">
          <cell r="A3380" t="str">
            <v>SP19_FREEDEMAND</v>
          </cell>
        </row>
        <row r="3381">
          <cell r="A3381" t="str">
            <v>SP19_FREEDEMAND</v>
          </cell>
        </row>
        <row r="3382">
          <cell r="A3382" t="str">
            <v>SP19_FREEDEMAND</v>
          </cell>
        </row>
        <row r="3383">
          <cell r="A3383" t="str">
            <v>SP19_FREEDEMAND</v>
          </cell>
        </row>
        <row r="3384">
          <cell r="A3384" t="str">
            <v>SP19_FREEDEMAND</v>
          </cell>
        </row>
        <row r="3385">
          <cell r="A3385" t="str">
            <v>SP19_FREEDEMAND</v>
          </cell>
        </row>
        <row r="3386">
          <cell r="A3386" t="str">
            <v>SP19_FREEDEMAND</v>
          </cell>
        </row>
        <row r="3387">
          <cell r="A3387" t="str">
            <v>SP19_FREEDEMAND</v>
          </cell>
        </row>
        <row r="3388">
          <cell r="A3388" t="str">
            <v>SP19_FREEDEMAND</v>
          </cell>
        </row>
        <row r="3389">
          <cell r="A3389" t="str">
            <v>SP19_FREEDEMAND</v>
          </cell>
        </row>
        <row r="3390">
          <cell r="A3390" t="str">
            <v>SP19_FREEDEMAND</v>
          </cell>
        </row>
        <row r="3391">
          <cell r="A3391" t="str">
            <v>SP19_FREEDEMAND</v>
          </cell>
        </row>
        <row r="3392">
          <cell r="A3392" t="str">
            <v>SP19_FREEDEMAND</v>
          </cell>
        </row>
        <row r="3393">
          <cell r="A3393" t="str">
            <v>SP19_FREEDEMAND</v>
          </cell>
        </row>
        <row r="3394">
          <cell r="A3394" t="str">
            <v>SP19_FREEDEMAND</v>
          </cell>
        </row>
        <row r="3395">
          <cell r="A3395" t="str">
            <v>SP19_FREEDEMAND</v>
          </cell>
        </row>
        <row r="3396">
          <cell r="A3396" t="str">
            <v>SP19_FREEDEMAND</v>
          </cell>
        </row>
        <row r="3397">
          <cell r="A3397" t="str">
            <v>SP19_FREEDEMAND</v>
          </cell>
        </row>
        <row r="3398">
          <cell r="A3398" t="str">
            <v>SP19_FREEDEMAND</v>
          </cell>
        </row>
        <row r="3399">
          <cell r="A3399" t="str">
            <v>SP19_FREEDEMAND</v>
          </cell>
        </row>
        <row r="3400">
          <cell r="A3400" t="str">
            <v>SP19_FREEDEMAND</v>
          </cell>
        </row>
        <row r="3401">
          <cell r="A3401" t="str">
            <v>SP19_FREEDEMAND</v>
          </cell>
        </row>
        <row r="3402">
          <cell r="A3402" t="str">
            <v>SP19_FREEDEMAND</v>
          </cell>
        </row>
        <row r="3403">
          <cell r="A3403" t="str">
            <v>SP19_FREEDEMAND</v>
          </cell>
        </row>
        <row r="3404">
          <cell r="A3404" t="str">
            <v>SP19_FREEDEMAND</v>
          </cell>
        </row>
        <row r="3405">
          <cell r="A3405" t="str">
            <v>SP19_FREEDEMAND</v>
          </cell>
        </row>
        <row r="3406">
          <cell r="A3406" t="str">
            <v>SP19_FREEDEMAND</v>
          </cell>
        </row>
        <row r="3407">
          <cell r="A3407" t="str">
            <v>SP19_FREEDEMAND</v>
          </cell>
        </row>
        <row r="3408">
          <cell r="A3408" t="str">
            <v>SP19_FREEDEMAND</v>
          </cell>
        </row>
        <row r="3409">
          <cell r="A3409" t="str">
            <v>SP19_FREEDEMAND</v>
          </cell>
        </row>
        <row r="3410">
          <cell r="A3410" t="str">
            <v>SP19_FREEDEMAND</v>
          </cell>
        </row>
        <row r="3411">
          <cell r="A3411" t="str">
            <v>SP19_FREEDEMAND</v>
          </cell>
        </row>
        <row r="3412">
          <cell r="A3412" t="str">
            <v>SP19_FREEDEMAND</v>
          </cell>
        </row>
        <row r="3413">
          <cell r="A3413" t="str">
            <v>SP19_FREEDEMAND</v>
          </cell>
        </row>
        <row r="3414">
          <cell r="A3414" t="str">
            <v>SP19_FREEDEMAND</v>
          </cell>
        </row>
        <row r="3415">
          <cell r="A3415" t="str">
            <v>SP19_FREEDEMAND</v>
          </cell>
        </row>
        <row r="3416">
          <cell r="A3416" t="str">
            <v>SP19_FREEDEMAND</v>
          </cell>
        </row>
        <row r="3417">
          <cell r="A3417" t="str">
            <v>SP19_FREEDEMAND</v>
          </cell>
        </row>
        <row r="3418">
          <cell r="A3418" t="str">
            <v>SP19_FREEDEMAND</v>
          </cell>
        </row>
        <row r="3419">
          <cell r="A3419" t="str">
            <v>SP19_FREEDEMAND</v>
          </cell>
        </row>
        <row r="3420">
          <cell r="A3420" t="str">
            <v>SP19_FREEDEMAND</v>
          </cell>
        </row>
        <row r="3421">
          <cell r="A3421" t="str">
            <v>SP19_FREEDEMAND</v>
          </cell>
        </row>
        <row r="3422">
          <cell r="A3422" t="str">
            <v>SP19_FREEDEMAND</v>
          </cell>
        </row>
        <row r="3423">
          <cell r="A3423" t="str">
            <v>SP19_FREEDEMAND</v>
          </cell>
        </row>
        <row r="3424">
          <cell r="A3424" t="str">
            <v>SP19_FREEDEMAND</v>
          </cell>
        </row>
        <row r="3425">
          <cell r="A3425" t="str">
            <v>SP19_FREEDEMAND</v>
          </cell>
        </row>
        <row r="3426">
          <cell r="A3426" t="str">
            <v>SP19_FREEDEMAND</v>
          </cell>
        </row>
        <row r="3427">
          <cell r="A3427" t="str">
            <v>SP19_FREEDEMAND</v>
          </cell>
        </row>
        <row r="3428">
          <cell r="A3428" t="str">
            <v>SP19_FREEDEMAND</v>
          </cell>
        </row>
        <row r="3429">
          <cell r="A3429" t="str">
            <v>SP19_FREEDEMAND</v>
          </cell>
        </row>
        <row r="3430">
          <cell r="A3430" t="str">
            <v>SP19_FREEDEMAND</v>
          </cell>
        </row>
        <row r="3431">
          <cell r="A3431" t="str">
            <v>SP19_FREEDEMAND</v>
          </cell>
        </row>
        <row r="3432">
          <cell r="A3432" t="str">
            <v>SP19_FREEDEMAND</v>
          </cell>
        </row>
        <row r="3433">
          <cell r="A3433" t="str">
            <v>SP19_FREEDEMAND</v>
          </cell>
        </row>
        <row r="3434">
          <cell r="A3434" t="str">
            <v>SP19_FREEDEMAND</v>
          </cell>
        </row>
        <row r="3435">
          <cell r="A3435" t="str">
            <v>SP19_FREEDEMAND</v>
          </cell>
        </row>
        <row r="3436">
          <cell r="A3436" t="str">
            <v>SP19_FREEDEMAND</v>
          </cell>
        </row>
        <row r="3437">
          <cell r="A3437" t="str">
            <v>SP19_FREEDEMAND</v>
          </cell>
        </row>
        <row r="3438">
          <cell r="A3438" t="str">
            <v>SP19_FREEDEMAND</v>
          </cell>
        </row>
        <row r="3439">
          <cell r="A3439" t="str">
            <v>SP19_FREEDEMAND</v>
          </cell>
        </row>
        <row r="3440">
          <cell r="A3440" t="str">
            <v>SP19_FREEDEMAND</v>
          </cell>
        </row>
        <row r="3441">
          <cell r="A3441" t="str">
            <v>SP19_FREEDEMAND</v>
          </cell>
        </row>
        <row r="3442">
          <cell r="A3442" t="str">
            <v>SP19_FREEDEMAND</v>
          </cell>
        </row>
        <row r="3443">
          <cell r="A3443" t="str">
            <v>SP19_FREEDEMAND</v>
          </cell>
        </row>
        <row r="3444">
          <cell r="A3444" t="str">
            <v>SP19_FREEDEMAND</v>
          </cell>
        </row>
        <row r="3445">
          <cell r="A3445" t="str">
            <v>SP19_FREEDEMAND</v>
          </cell>
        </row>
        <row r="3446">
          <cell r="A3446" t="str">
            <v>SP19_FREEDEMAND</v>
          </cell>
        </row>
        <row r="3447">
          <cell r="A3447" t="str">
            <v>SP19_FREEDEMAND</v>
          </cell>
        </row>
        <row r="3448">
          <cell r="A3448" t="str">
            <v>SP19_FREEDEMAND</v>
          </cell>
        </row>
        <row r="3449">
          <cell r="A3449" t="str">
            <v>SP19_FREEDEMAND</v>
          </cell>
        </row>
        <row r="3450">
          <cell r="A3450" t="str">
            <v>SP19_FREEDEMAND</v>
          </cell>
        </row>
        <row r="3451">
          <cell r="A3451" t="str">
            <v>SP19_FREEDEMAND</v>
          </cell>
        </row>
        <row r="3452">
          <cell r="A3452" t="str">
            <v>SP19_FREEDEMAND</v>
          </cell>
        </row>
        <row r="3453">
          <cell r="A3453" t="str">
            <v>SP19_FREEDEMAND</v>
          </cell>
        </row>
        <row r="3454">
          <cell r="A3454" t="str">
            <v>SP19_FREEDEMAND</v>
          </cell>
        </row>
        <row r="3455">
          <cell r="A3455" t="str">
            <v>SP19_FREEDEMAND</v>
          </cell>
        </row>
        <row r="3456">
          <cell r="A3456" t="str">
            <v>SP19_FREEDEMAND</v>
          </cell>
        </row>
        <row r="3457">
          <cell r="A3457" t="str">
            <v>SP19_FREEDEMAND</v>
          </cell>
        </row>
        <row r="3458">
          <cell r="A3458" t="str">
            <v>SP19_FREEDEMAND</v>
          </cell>
        </row>
        <row r="3459">
          <cell r="A3459" t="str">
            <v>SP19_FREEDEMAND</v>
          </cell>
        </row>
        <row r="3460">
          <cell r="A3460" t="str">
            <v>SP19_FREEDEMAND</v>
          </cell>
        </row>
        <row r="3461">
          <cell r="A3461" t="str">
            <v>SP19_FREEDEMAND</v>
          </cell>
        </row>
        <row r="3462">
          <cell r="A3462" t="str">
            <v>SP19_FREEDEMAND</v>
          </cell>
        </row>
        <row r="3463">
          <cell r="A3463" t="str">
            <v>SP19_FREEDEMAND</v>
          </cell>
        </row>
        <row r="3464">
          <cell r="A3464" t="str">
            <v>SP19_FREEDEMAND</v>
          </cell>
        </row>
        <row r="3465">
          <cell r="A3465" t="str">
            <v>SP19_FREEDEMAND</v>
          </cell>
        </row>
        <row r="3466">
          <cell r="A3466" t="str">
            <v>SP19_FREEDEMAND</v>
          </cell>
        </row>
        <row r="3467">
          <cell r="A3467" t="str">
            <v>SP19_FREEDEMAND</v>
          </cell>
        </row>
        <row r="3468">
          <cell r="A3468" t="str">
            <v>SP19_FREEDEMAND</v>
          </cell>
        </row>
        <row r="3469">
          <cell r="A3469" t="str">
            <v>SP19_FREEDEMAND</v>
          </cell>
        </row>
        <row r="3470">
          <cell r="A3470" t="str">
            <v>SP19_FREEDEMAND</v>
          </cell>
        </row>
        <row r="3471">
          <cell r="A3471" t="str">
            <v>SP19_FREEDEMAND</v>
          </cell>
        </row>
        <row r="3472">
          <cell r="A3472" t="str">
            <v>SP19_FREEDEMAND</v>
          </cell>
        </row>
        <row r="3473">
          <cell r="A3473" t="str">
            <v>SP19_FREEDEMAND</v>
          </cell>
        </row>
        <row r="3474">
          <cell r="A3474" t="str">
            <v>SP19_FREEDEMAND</v>
          </cell>
        </row>
        <row r="3475">
          <cell r="A3475" t="str">
            <v>SP19_FREEDEMAND</v>
          </cell>
        </row>
        <row r="3476">
          <cell r="A3476" t="str">
            <v>SP19_FREEDEMAND</v>
          </cell>
        </row>
        <row r="3477">
          <cell r="A3477" t="str">
            <v>SP19_FREEDEMAND</v>
          </cell>
        </row>
        <row r="3478">
          <cell r="A3478" t="str">
            <v>SP19_FREEDEMAND</v>
          </cell>
        </row>
        <row r="3479">
          <cell r="A3479" t="str">
            <v>SP19_FREEDEMAND</v>
          </cell>
        </row>
        <row r="3480">
          <cell r="A3480" t="str">
            <v>SP19_FREEDEMAND</v>
          </cell>
        </row>
        <row r="3481">
          <cell r="A3481" t="str">
            <v>SP19_FREEDEMAND</v>
          </cell>
        </row>
        <row r="3482">
          <cell r="A3482" t="str">
            <v>SP19_FREEDEMAND</v>
          </cell>
        </row>
        <row r="3483">
          <cell r="A3483" t="str">
            <v>SP19_FREEDEMAND</v>
          </cell>
        </row>
        <row r="3484">
          <cell r="A3484" t="str">
            <v>SP19_FREEDEMAND</v>
          </cell>
        </row>
        <row r="3485">
          <cell r="A3485" t="str">
            <v>SP19_FREEDEMAND</v>
          </cell>
        </row>
        <row r="3486">
          <cell r="A3486" t="str">
            <v>SP19_FREEDEMAND</v>
          </cell>
        </row>
        <row r="3487">
          <cell r="A3487" t="str">
            <v>SP19_FREEDEMAND</v>
          </cell>
        </row>
        <row r="3488">
          <cell r="A3488" t="str">
            <v>SP19_FREEDEMAND</v>
          </cell>
        </row>
        <row r="3489">
          <cell r="A3489" t="str">
            <v>SP19_FREEDEMAND</v>
          </cell>
        </row>
        <row r="3490">
          <cell r="A3490" t="str">
            <v>SP19_FREEDEMAND</v>
          </cell>
        </row>
        <row r="3491">
          <cell r="A3491" t="str">
            <v>SP19_FREEDEMAND</v>
          </cell>
        </row>
        <row r="3492">
          <cell r="A3492" t="str">
            <v>SP19_FREEDEMAND</v>
          </cell>
        </row>
        <row r="3493">
          <cell r="A3493" t="str">
            <v>SP19_FREEDEMAND</v>
          </cell>
        </row>
        <row r="3494">
          <cell r="A3494" t="str">
            <v>SP19_FREEDEMAND</v>
          </cell>
        </row>
        <row r="3495">
          <cell r="A3495" t="str">
            <v>SP19_FREEDEMAND</v>
          </cell>
        </row>
        <row r="3496">
          <cell r="A3496" t="str">
            <v>SP19_FREEDEMAND</v>
          </cell>
        </row>
        <row r="3497">
          <cell r="A3497" t="str">
            <v>SP19_FREEDEMAND</v>
          </cell>
        </row>
        <row r="3498">
          <cell r="A3498" t="str">
            <v>SP19_FREEDEMAND</v>
          </cell>
        </row>
        <row r="3499">
          <cell r="A3499" t="str">
            <v>SP19_FREEDEMAND</v>
          </cell>
        </row>
        <row r="3500">
          <cell r="A3500" t="str">
            <v>SP19_FREEDEMAND</v>
          </cell>
        </row>
        <row r="3501">
          <cell r="A3501" t="str">
            <v>SP19_FREEDEMAND</v>
          </cell>
        </row>
        <row r="3502">
          <cell r="A3502" t="str">
            <v>SP19_FREEDEMAND</v>
          </cell>
        </row>
        <row r="3503">
          <cell r="A3503" t="str">
            <v>SP19_FREEDEMAND</v>
          </cell>
        </row>
        <row r="3504">
          <cell r="A3504" t="str">
            <v>SP19_FREEDEMAND</v>
          </cell>
        </row>
        <row r="3505">
          <cell r="A3505" t="str">
            <v>SP19_FREEDEMAND</v>
          </cell>
        </row>
        <row r="3506">
          <cell r="A3506" t="str">
            <v>SP19_FREEDEMAND</v>
          </cell>
        </row>
        <row r="3507">
          <cell r="A3507" t="str">
            <v>SP19_FREEDEMAND</v>
          </cell>
        </row>
        <row r="3508">
          <cell r="A3508" t="str">
            <v>SP19_FREEDEMAND</v>
          </cell>
        </row>
        <row r="3509">
          <cell r="A3509" t="str">
            <v>SP19_FREEDEMAND</v>
          </cell>
        </row>
        <row r="3510">
          <cell r="A3510" t="str">
            <v>SP19_FREEDEMAND</v>
          </cell>
        </row>
        <row r="3511">
          <cell r="A3511" t="str">
            <v>SP19_FREEDEMAND</v>
          </cell>
        </row>
        <row r="3512">
          <cell r="A3512" t="str">
            <v>SP19_FREEDEMAND</v>
          </cell>
        </row>
        <row r="3513">
          <cell r="A3513" t="str">
            <v>SP19_FREEDEMAND</v>
          </cell>
        </row>
        <row r="3514">
          <cell r="A3514" t="str">
            <v>SP19_FREEDEMAND</v>
          </cell>
        </row>
        <row r="3515">
          <cell r="A3515" t="str">
            <v>SP19_FREEDEMAND</v>
          </cell>
        </row>
        <row r="3516">
          <cell r="A3516" t="str">
            <v>SP19_FREEDEMAND</v>
          </cell>
        </row>
        <row r="3517">
          <cell r="A3517" t="str">
            <v>SP19_FREEDEMAND</v>
          </cell>
        </row>
        <row r="3518">
          <cell r="A3518" t="str">
            <v>SP19_FREEDEMAND</v>
          </cell>
        </row>
        <row r="3519">
          <cell r="A3519" t="str">
            <v>SP19_FREEDEMAND</v>
          </cell>
        </row>
        <row r="3520">
          <cell r="A3520" t="str">
            <v>SP19_FREEDEMAND</v>
          </cell>
        </row>
        <row r="3521">
          <cell r="A3521" t="str">
            <v>SP19_FREEDEMAND</v>
          </cell>
        </row>
        <row r="3522">
          <cell r="A3522" t="str">
            <v>SP19_FREEDEMAND</v>
          </cell>
        </row>
        <row r="3523">
          <cell r="A3523" t="str">
            <v>SP19_FREEDEMAND</v>
          </cell>
        </row>
        <row r="3524">
          <cell r="A3524" t="str">
            <v>SP19_FREEDEMAND</v>
          </cell>
        </row>
        <row r="3525">
          <cell r="A3525" t="str">
            <v>SP19_FREEDEMAND</v>
          </cell>
        </row>
        <row r="3526">
          <cell r="A3526" t="str">
            <v>SP19_FREEDEMAND</v>
          </cell>
        </row>
        <row r="3527">
          <cell r="A3527" t="str">
            <v>SP19_FREEDEMAND</v>
          </cell>
        </row>
        <row r="3528">
          <cell r="A3528" t="str">
            <v>SP19_FREEDEMAND</v>
          </cell>
        </row>
        <row r="3529">
          <cell r="A3529" t="str">
            <v>SP19_FREEDEMAND</v>
          </cell>
        </row>
        <row r="3530">
          <cell r="A3530" t="str">
            <v>SP19_FREEDEMAND</v>
          </cell>
        </row>
        <row r="3531">
          <cell r="A3531" t="str">
            <v>SP19_FREEDEMAND</v>
          </cell>
        </row>
        <row r="3532">
          <cell r="A3532" t="str">
            <v>SP19_FREEDEMAND</v>
          </cell>
        </row>
        <row r="3533">
          <cell r="A3533" t="str">
            <v>SP19_FREEDEMAND</v>
          </cell>
        </row>
        <row r="3534">
          <cell r="A3534" t="str">
            <v>SP19_FREEDEMAND</v>
          </cell>
        </row>
        <row r="3535">
          <cell r="A3535" t="str">
            <v>SP19_FREEDEMAND</v>
          </cell>
        </row>
        <row r="3536">
          <cell r="A3536" t="str">
            <v>SP19_FREEDEMAND</v>
          </cell>
        </row>
        <row r="3537">
          <cell r="A3537" t="str">
            <v>SP19_FREEDEMAND</v>
          </cell>
        </row>
        <row r="3538">
          <cell r="A3538" t="str">
            <v>SP19_FREEDEMAND</v>
          </cell>
        </row>
        <row r="3539">
          <cell r="A3539" t="str">
            <v>SP19_FREEDEMAND</v>
          </cell>
        </row>
        <row r="3540">
          <cell r="A3540" t="str">
            <v>SP19_FREEDEMAND</v>
          </cell>
        </row>
        <row r="3541">
          <cell r="A3541" t="str">
            <v>SP19_FREEDEMAND</v>
          </cell>
        </row>
        <row r="3542">
          <cell r="A3542" t="str">
            <v>SP19_FREEDEMAND</v>
          </cell>
        </row>
        <row r="3543">
          <cell r="A3543" t="str">
            <v>SP19_FREEDEMAND</v>
          </cell>
        </row>
        <row r="3544">
          <cell r="A3544" t="str">
            <v>SP19_FREEDEMAND</v>
          </cell>
        </row>
        <row r="3545">
          <cell r="A3545" t="str">
            <v>SP19_FREEDEMAND</v>
          </cell>
        </row>
        <row r="3546">
          <cell r="A3546" t="str">
            <v>SP19_FREEDEMAND</v>
          </cell>
        </row>
        <row r="3547">
          <cell r="A3547" t="str">
            <v>SP19_FREEDEMAND</v>
          </cell>
        </row>
        <row r="3548">
          <cell r="A3548" t="str">
            <v>SP19_FREEDEMAND</v>
          </cell>
        </row>
        <row r="3549">
          <cell r="A3549" t="str">
            <v>SP19_FREEDEMAND</v>
          </cell>
        </row>
        <row r="3550">
          <cell r="A3550" t="str">
            <v>SP19_FREEDEMAND</v>
          </cell>
        </row>
        <row r="3551">
          <cell r="A3551" t="str">
            <v>SP19_FREEDEMAND</v>
          </cell>
        </row>
        <row r="3552">
          <cell r="A3552" t="str">
            <v>SP19_FREEDEMAND</v>
          </cell>
        </row>
        <row r="3553">
          <cell r="A3553" t="str">
            <v>SP19_FREEDEMAND</v>
          </cell>
        </row>
        <row r="3554">
          <cell r="A3554" t="str">
            <v>SP19_FREEDEMAND</v>
          </cell>
        </row>
        <row r="3555">
          <cell r="A3555" t="str">
            <v>SP19_FREEDEMAND</v>
          </cell>
        </row>
        <row r="3556">
          <cell r="A3556" t="str">
            <v>SP19_FREEDEMAND</v>
          </cell>
        </row>
        <row r="3557">
          <cell r="A3557" t="str">
            <v>SP19_FREEDEMAND</v>
          </cell>
        </row>
        <row r="3558">
          <cell r="A3558" t="str">
            <v>SP19_FREEDEMAND</v>
          </cell>
        </row>
        <row r="3559">
          <cell r="A3559" t="str">
            <v>SP19_FREEDEMAND</v>
          </cell>
        </row>
        <row r="3560">
          <cell r="A3560" t="str">
            <v>SP19_FREEDEMAND</v>
          </cell>
        </row>
        <row r="3561">
          <cell r="A3561" t="str">
            <v>SP19_FREEDEMAND</v>
          </cell>
        </row>
        <row r="3562">
          <cell r="A3562" t="str">
            <v>SP19_FREEDEMAND</v>
          </cell>
        </row>
        <row r="3563">
          <cell r="A3563" t="str">
            <v>SP19_FREEDEMAND</v>
          </cell>
        </row>
        <row r="3564">
          <cell r="A3564" t="str">
            <v>SP19_FREEDEMAND</v>
          </cell>
        </row>
        <row r="3565">
          <cell r="A3565" t="str">
            <v>SP19_FREEDEMAND</v>
          </cell>
        </row>
        <row r="3566">
          <cell r="A3566" t="str">
            <v>SP19_FREEDEMAND</v>
          </cell>
        </row>
        <row r="3567">
          <cell r="A3567" t="str">
            <v>SP19_FREEDEMAND</v>
          </cell>
        </row>
        <row r="3568">
          <cell r="A3568" t="str">
            <v>SP19_FREEDEMAND</v>
          </cell>
        </row>
        <row r="3569">
          <cell r="A3569" t="str">
            <v>SP19_FREEDEMAND</v>
          </cell>
        </row>
        <row r="3570">
          <cell r="A3570" t="str">
            <v>SP19_FREEDEMAND</v>
          </cell>
        </row>
        <row r="3571">
          <cell r="A3571" t="str">
            <v>SP19_FREEDEMAND</v>
          </cell>
        </row>
        <row r="3572">
          <cell r="A3572" t="str">
            <v>SP19_FREEDEMAND</v>
          </cell>
        </row>
        <row r="3573">
          <cell r="A3573" t="str">
            <v>SP19_FREEDEMAND</v>
          </cell>
        </row>
        <row r="3574">
          <cell r="A3574" t="str">
            <v>SP19_FREEDEMAND</v>
          </cell>
        </row>
        <row r="3575">
          <cell r="A3575" t="str">
            <v>SP19_FREEDEMAND</v>
          </cell>
        </row>
        <row r="3576">
          <cell r="A3576" t="str">
            <v>SP19_FREEDEMAND</v>
          </cell>
        </row>
        <row r="3577">
          <cell r="A3577" t="str">
            <v>SP19_FREEDEMAND</v>
          </cell>
        </row>
        <row r="3578">
          <cell r="A3578" t="str">
            <v>SP19_FREEDEMAND</v>
          </cell>
        </row>
        <row r="3579">
          <cell r="A3579" t="str">
            <v>SP19_FREEDEMAND</v>
          </cell>
        </row>
        <row r="3580">
          <cell r="A3580" t="str">
            <v>SP19_FREEDEMAND</v>
          </cell>
        </row>
        <row r="3581">
          <cell r="A3581" t="str">
            <v>SP19_FREEDEMAND</v>
          </cell>
        </row>
        <row r="3582">
          <cell r="A3582" t="str">
            <v>SP19_FREEDEMAND</v>
          </cell>
        </row>
        <row r="3583">
          <cell r="A3583" t="str">
            <v>SP19_FREEDEMAND</v>
          </cell>
        </row>
        <row r="3584">
          <cell r="A3584" t="str">
            <v>SP19_FREEDEMAND</v>
          </cell>
        </row>
        <row r="3585">
          <cell r="A3585" t="str">
            <v>SP19_FREEDEMAND</v>
          </cell>
        </row>
        <row r="3586">
          <cell r="A3586" t="str">
            <v>SP19_FREEDEMAND</v>
          </cell>
        </row>
        <row r="3587">
          <cell r="A3587" t="str">
            <v>SP19_FREEDEMAND</v>
          </cell>
        </row>
        <row r="3588">
          <cell r="A3588" t="str">
            <v>SP19_FREEDEMAND</v>
          </cell>
        </row>
        <row r="3589">
          <cell r="A3589" t="str">
            <v>SP19_FREEDEMAND</v>
          </cell>
        </row>
        <row r="3590">
          <cell r="A3590" t="str">
            <v>SP19_FREEDEMAND</v>
          </cell>
        </row>
        <row r="3591">
          <cell r="A3591" t="str">
            <v>SP19_FREEDEMAND</v>
          </cell>
        </row>
        <row r="3592">
          <cell r="A3592" t="str">
            <v>SP19_FREEDEMAND</v>
          </cell>
        </row>
        <row r="3593">
          <cell r="A3593" t="str">
            <v>SP19_FREEDEMAND</v>
          </cell>
        </row>
        <row r="3594">
          <cell r="A3594" t="str">
            <v>SP19_FREEDEMAND</v>
          </cell>
        </row>
        <row r="3595">
          <cell r="A3595" t="str">
            <v>SP19_FREEDEMAND</v>
          </cell>
        </row>
        <row r="3596">
          <cell r="A3596" t="str">
            <v>SP19_FREEDEMAND</v>
          </cell>
        </row>
        <row r="3597">
          <cell r="A3597" t="str">
            <v>SP19_FREEDEMAND</v>
          </cell>
        </row>
        <row r="3598">
          <cell r="A3598" t="str">
            <v>SP19_FREEDEMAND</v>
          </cell>
        </row>
        <row r="3599">
          <cell r="A3599" t="str">
            <v>SP19_FREEDEMAND</v>
          </cell>
        </row>
        <row r="3600">
          <cell r="A3600" t="str">
            <v>SP19_FREEDEMAND</v>
          </cell>
        </row>
        <row r="3601">
          <cell r="A3601" t="str">
            <v>SP19_FREEDEMAND</v>
          </cell>
        </row>
        <row r="3602">
          <cell r="A3602" t="str">
            <v>SP19_FREEDEMAND</v>
          </cell>
        </row>
        <row r="3603">
          <cell r="A3603" t="str">
            <v>SP19_FREEDEMAND</v>
          </cell>
        </row>
        <row r="3604">
          <cell r="A3604" t="str">
            <v>SP19_FREEDEMAND</v>
          </cell>
        </row>
        <row r="3605">
          <cell r="A3605" t="str">
            <v>SP19_FREEDEMAND</v>
          </cell>
        </row>
        <row r="3606">
          <cell r="A3606" t="str">
            <v>SP19_FREEDEMAND</v>
          </cell>
        </row>
        <row r="3607">
          <cell r="A3607" t="str">
            <v>SP19_FREEDEMAND</v>
          </cell>
        </row>
        <row r="3608">
          <cell r="A3608" t="str">
            <v>SP19_FREEDEMAND</v>
          </cell>
        </row>
        <row r="3609">
          <cell r="A3609" t="str">
            <v>SP19_FREEDEMAND</v>
          </cell>
        </row>
        <row r="3610">
          <cell r="A3610" t="str">
            <v>SP19_FREEDEMAND</v>
          </cell>
        </row>
        <row r="3611">
          <cell r="A3611" t="str">
            <v>SP19_FREEDEMAND</v>
          </cell>
        </row>
        <row r="3612">
          <cell r="A3612" t="str">
            <v>SP19_FREEDEMAND</v>
          </cell>
        </row>
        <row r="3613">
          <cell r="A3613" t="str">
            <v>SP19_FREEDEMAND</v>
          </cell>
        </row>
        <row r="3614">
          <cell r="A3614" t="str">
            <v>SP19_FREEDEMAND</v>
          </cell>
        </row>
        <row r="3615">
          <cell r="A3615" t="str">
            <v>SP19_FREEDEMAND</v>
          </cell>
        </row>
        <row r="3616">
          <cell r="A3616" t="str">
            <v>SP19_FREEDEMAND</v>
          </cell>
        </row>
        <row r="3617">
          <cell r="A3617" t="str">
            <v>SP19_FREEDEMAND</v>
          </cell>
        </row>
        <row r="3618">
          <cell r="A3618" t="str">
            <v>SP19_FREEDEMAND</v>
          </cell>
        </row>
        <row r="3619">
          <cell r="A3619" t="str">
            <v>SP19_FREEDEMAND</v>
          </cell>
        </row>
        <row r="3620">
          <cell r="A3620" t="str">
            <v>SP19_FREEDEMAND</v>
          </cell>
        </row>
        <row r="3621">
          <cell r="A3621" t="str">
            <v>SP19_FREEDEMAND</v>
          </cell>
        </row>
        <row r="3622">
          <cell r="A3622" t="str">
            <v>SP19_FREEDEMAND</v>
          </cell>
        </row>
        <row r="3623">
          <cell r="A3623" t="str">
            <v>SP19_FREEDEMAND</v>
          </cell>
        </row>
        <row r="3624">
          <cell r="A3624" t="str">
            <v>SP19_FREEDEMAND</v>
          </cell>
        </row>
        <row r="3625">
          <cell r="A3625" t="str">
            <v>SP19_FREEDEMAND</v>
          </cell>
        </row>
        <row r="3626">
          <cell r="A3626" t="str">
            <v>SP19_FREEDEMAND</v>
          </cell>
        </row>
        <row r="3627">
          <cell r="A3627" t="str">
            <v>SP19_FREEDEMAND</v>
          </cell>
        </row>
        <row r="3628">
          <cell r="A3628" t="str">
            <v>SP19_FREEDEMAND</v>
          </cell>
        </row>
        <row r="3629">
          <cell r="A3629" t="str">
            <v>SP19_FREEDEMAND</v>
          </cell>
        </row>
        <row r="3630">
          <cell r="A3630" t="str">
            <v>SP19_FREEDEMAND</v>
          </cell>
        </row>
        <row r="3631">
          <cell r="A3631" t="str">
            <v>SP19_FREEDEMAND</v>
          </cell>
        </row>
        <row r="3632">
          <cell r="A3632" t="str">
            <v>SP19_FREEDEMAND</v>
          </cell>
        </row>
        <row r="3633">
          <cell r="A3633" t="str">
            <v>SP19_FREEDEMAND</v>
          </cell>
        </row>
        <row r="3634">
          <cell r="A3634" t="str">
            <v>SP19_FREEDEMAND</v>
          </cell>
        </row>
        <row r="3635">
          <cell r="A3635" t="str">
            <v>SP19_FREEDEMAND</v>
          </cell>
        </row>
        <row r="3636">
          <cell r="A3636" t="str">
            <v>SP19_FREEDEMAND</v>
          </cell>
        </row>
        <row r="3637">
          <cell r="A3637" t="str">
            <v>SP19_FREEDEMAND</v>
          </cell>
        </row>
        <row r="3638">
          <cell r="A3638" t="str">
            <v>SP19_FREEDEMAND</v>
          </cell>
        </row>
        <row r="3639">
          <cell r="A3639" t="str">
            <v>SP19_FREEDEMAND</v>
          </cell>
        </row>
        <row r="3640">
          <cell r="A3640" t="str">
            <v>SP19_FREEDEMAND</v>
          </cell>
        </row>
        <row r="3641">
          <cell r="A3641" t="str">
            <v>SP19_FREEDEMAND</v>
          </cell>
        </row>
        <row r="3642">
          <cell r="A3642" t="str">
            <v>SP19_FREEDEMAND</v>
          </cell>
        </row>
        <row r="3643">
          <cell r="A3643" t="str">
            <v>SP19_FREEDEMAND</v>
          </cell>
        </row>
        <row r="3644">
          <cell r="A3644" t="str">
            <v>SP19_FREEDEMAND</v>
          </cell>
        </row>
        <row r="3645">
          <cell r="A3645" t="str">
            <v>SP19_FREEDEMAND</v>
          </cell>
        </row>
        <row r="3646">
          <cell r="A3646" t="str">
            <v>SP19_FREEDEMAND</v>
          </cell>
        </row>
        <row r="3647">
          <cell r="A3647" t="str">
            <v>SP19_FREEDEMAND</v>
          </cell>
        </row>
        <row r="3648">
          <cell r="A3648" t="str">
            <v>SP19_FREEDEMAND</v>
          </cell>
        </row>
        <row r="3649">
          <cell r="A3649" t="str">
            <v>SP19_FREEDEMAND</v>
          </cell>
        </row>
        <row r="3650">
          <cell r="A3650" t="str">
            <v>SP19_FREEDEMAND</v>
          </cell>
        </row>
        <row r="3651">
          <cell r="A3651" t="str">
            <v>SP19_FREEDEMAND</v>
          </cell>
        </row>
        <row r="3652">
          <cell r="A3652" t="str">
            <v>SP19_FREEDEMAND</v>
          </cell>
        </row>
        <row r="3653">
          <cell r="A3653" t="str">
            <v>SP19_FREEDEMAND</v>
          </cell>
        </row>
        <row r="3654">
          <cell r="A3654" t="str">
            <v>SP19_FREEDEMAND</v>
          </cell>
        </row>
        <row r="3655">
          <cell r="A3655" t="str">
            <v>SP19_FREEDEMAND</v>
          </cell>
        </row>
        <row r="3656">
          <cell r="A3656" t="str">
            <v>SP19_FREEDEMAND</v>
          </cell>
        </row>
        <row r="3657">
          <cell r="A3657" t="str">
            <v>SP19_FREEDEMAND</v>
          </cell>
        </row>
        <row r="3658">
          <cell r="A3658" t="str">
            <v>SP19_FREEDEMAND</v>
          </cell>
        </row>
        <row r="3659">
          <cell r="A3659" t="str">
            <v>SP19_FREEDEMAND</v>
          </cell>
        </row>
        <row r="3660">
          <cell r="A3660" t="str">
            <v>SP19_FREEDEMAND</v>
          </cell>
        </row>
        <row r="3661">
          <cell r="A3661" t="str">
            <v>SP19_FREEDEMAND</v>
          </cell>
        </row>
        <row r="3662">
          <cell r="A3662" t="str">
            <v>SP19_FREEDEMAND</v>
          </cell>
        </row>
        <row r="3663">
          <cell r="A3663" t="str">
            <v>SP19_FREEDEMAND</v>
          </cell>
        </row>
        <row r="3664">
          <cell r="A3664" t="str">
            <v>SP19_FREEDEMAND</v>
          </cell>
        </row>
        <row r="3665">
          <cell r="A3665" t="str">
            <v>SP19_FREEDEMAND</v>
          </cell>
        </row>
        <row r="3666">
          <cell r="A3666" t="str">
            <v>SP19_FREEDEMAND</v>
          </cell>
        </row>
        <row r="3667">
          <cell r="A3667" t="str">
            <v>SP19_FREEDEMAND</v>
          </cell>
        </row>
        <row r="3668">
          <cell r="A3668" t="str">
            <v>SP19_FREEDEMAND</v>
          </cell>
        </row>
        <row r="3669">
          <cell r="A3669" t="str">
            <v>SP19_FREEDEMAND</v>
          </cell>
        </row>
        <row r="3670">
          <cell r="A3670" t="str">
            <v>SP19_FREEDEMAND</v>
          </cell>
        </row>
        <row r="3671">
          <cell r="A3671" t="str">
            <v>SP19_FREEDEMAND</v>
          </cell>
        </row>
        <row r="3672">
          <cell r="A3672" t="str">
            <v>SP19_FREEDEMAND</v>
          </cell>
        </row>
        <row r="3673">
          <cell r="A3673" t="str">
            <v>SP19_FREEDEMAND</v>
          </cell>
        </row>
        <row r="3674">
          <cell r="A3674" t="str">
            <v>SP19_FREEDEMAND</v>
          </cell>
        </row>
        <row r="3675">
          <cell r="A3675" t="str">
            <v>SP19_FREEDEMAND</v>
          </cell>
        </row>
        <row r="3676">
          <cell r="A3676" t="str">
            <v>SP19_FREEDEMAND</v>
          </cell>
        </row>
        <row r="3677">
          <cell r="A3677" t="str">
            <v>SP19_FREEDEMAND</v>
          </cell>
        </row>
        <row r="3678">
          <cell r="A3678" t="str">
            <v>SP19_FREEDEMAND</v>
          </cell>
        </row>
        <row r="3679">
          <cell r="A3679" t="str">
            <v>SP19_FREEDEMAND</v>
          </cell>
        </row>
        <row r="3680">
          <cell r="A3680" t="str">
            <v>SP19_FREEDEMAND</v>
          </cell>
        </row>
        <row r="3681">
          <cell r="A3681" t="str">
            <v>SP19_FREEDEMAND</v>
          </cell>
        </row>
        <row r="3682">
          <cell r="A3682" t="str">
            <v>SP19_FREEDEMAND</v>
          </cell>
        </row>
        <row r="3683">
          <cell r="A3683" t="str">
            <v>SP19_FREEDEMAND</v>
          </cell>
        </row>
        <row r="3684">
          <cell r="A3684" t="str">
            <v>SP19_FREEDEMAND</v>
          </cell>
        </row>
        <row r="3685">
          <cell r="A3685" t="str">
            <v>SP19_FREEDEMAND</v>
          </cell>
        </row>
        <row r="3686">
          <cell r="A3686" t="str">
            <v>SP19_FREEDEMAND</v>
          </cell>
        </row>
        <row r="3687">
          <cell r="A3687" t="str">
            <v>SP19_FREEDEMAND</v>
          </cell>
        </row>
        <row r="3688">
          <cell r="A3688" t="str">
            <v>SP19_FREEDEMAND</v>
          </cell>
        </row>
        <row r="3689">
          <cell r="A3689" t="str">
            <v>SP19_FREEDEMAND</v>
          </cell>
        </row>
        <row r="3690">
          <cell r="A3690" t="str">
            <v>SP19_FREEDEMAND</v>
          </cell>
        </row>
        <row r="3691">
          <cell r="A3691" t="str">
            <v>SP19_FREEDEMAND</v>
          </cell>
        </row>
        <row r="3692">
          <cell r="A3692" t="str">
            <v>SP19_FREEDEMAND</v>
          </cell>
        </row>
        <row r="3693">
          <cell r="A3693" t="str">
            <v>SP19_FREEDEMAND</v>
          </cell>
        </row>
        <row r="3694">
          <cell r="A3694" t="str">
            <v>SP19_FREEDEMAND</v>
          </cell>
        </row>
        <row r="3695">
          <cell r="A3695" t="str">
            <v>SP19_FREEDEMAND</v>
          </cell>
        </row>
        <row r="3696">
          <cell r="A3696" t="str">
            <v>SP19_FREEDEMAND</v>
          </cell>
        </row>
        <row r="3697">
          <cell r="A3697" t="str">
            <v>SP19_FREEDEMAND</v>
          </cell>
        </row>
        <row r="3698">
          <cell r="A3698" t="str">
            <v>SP19_FREEDEMAND</v>
          </cell>
        </row>
        <row r="3699">
          <cell r="A3699" t="str">
            <v>SP19_FREEDEMAND</v>
          </cell>
        </row>
        <row r="3700">
          <cell r="A3700" t="str">
            <v>SP19_FREEDEMAND</v>
          </cell>
        </row>
        <row r="3701">
          <cell r="A3701" t="str">
            <v>SP19_FREEDEMAND</v>
          </cell>
        </row>
        <row r="3702">
          <cell r="A3702" t="str">
            <v>SP19_FREEDEMAND</v>
          </cell>
        </row>
        <row r="3703">
          <cell r="A3703" t="str">
            <v>SP19_FREEDEMAND</v>
          </cell>
        </row>
        <row r="3704">
          <cell r="A3704" t="str">
            <v>SP19_FREEDEMAND</v>
          </cell>
        </row>
        <row r="3705">
          <cell r="A3705" t="str">
            <v>SP19_FREEDEMAND</v>
          </cell>
        </row>
        <row r="3706">
          <cell r="A3706" t="str">
            <v>SP19_FREEDEMAND</v>
          </cell>
        </row>
        <row r="3707">
          <cell r="A3707" t="str">
            <v>SP19_FREEDEMAND</v>
          </cell>
        </row>
        <row r="3708">
          <cell r="A3708" t="str">
            <v>SP19_FREEDEMAND</v>
          </cell>
        </row>
        <row r="3709">
          <cell r="A3709" t="str">
            <v>SP19_FREEDEMAND</v>
          </cell>
        </row>
        <row r="3710">
          <cell r="A3710" t="str">
            <v>SP19_FREEDEMAND</v>
          </cell>
        </row>
        <row r="3711">
          <cell r="A3711" t="str">
            <v>SP19_FREEDEMAND</v>
          </cell>
        </row>
        <row r="3712">
          <cell r="A3712" t="str">
            <v>SP19_FREEDEMAND</v>
          </cell>
        </row>
        <row r="3713">
          <cell r="A3713" t="str">
            <v>SP19_FREEDEMAND</v>
          </cell>
        </row>
        <row r="3714">
          <cell r="A3714" t="str">
            <v>SP19_FREEDEMAND</v>
          </cell>
        </row>
        <row r="3715">
          <cell r="A3715" t="str">
            <v>SP19_FREEDEMAND</v>
          </cell>
        </row>
        <row r="3716">
          <cell r="A3716" t="str">
            <v>SP19_FREEDEMAND</v>
          </cell>
        </row>
        <row r="3717">
          <cell r="A3717" t="str">
            <v>SP19_FREEDEMAND</v>
          </cell>
        </row>
        <row r="3718">
          <cell r="A3718" t="str">
            <v>SP19_FREEDEMAND</v>
          </cell>
        </row>
        <row r="3719">
          <cell r="A3719" t="str">
            <v>SP19_FREEDEMAND</v>
          </cell>
        </row>
        <row r="3720">
          <cell r="A3720" t="str">
            <v>SP19_FREEDEMAND</v>
          </cell>
        </row>
        <row r="3721">
          <cell r="A3721" t="str">
            <v>SP19_FREEDEMAND</v>
          </cell>
        </row>
        <row r="3722">
          <cell r="A3722" t="str">
            <v>SP19_FREEDEMAND</v>
          </cell>
        </row>
        <row r="3723">
          <cell r="A3723" t="str">
            <v>SP19_FREEDEMAND</v>
          </cell>
        </row>
        <row r="3724">
          <cell r="A3724" t="str">
            <v>SP19_FREEDEMAND</v>
          </cell>
        </row>
        <row r="3725">
          <cell r="A3725" t="str">
            <v>SP19_FREEDEMAND</v>
          </cell>
        </row>
        <row r="3726">
          <cell r="A3726" t="str">
            <v>SP19_FREEDEMAND</v>
          </cell>
        </row>
        <row r="3727">
          <cell r="A3727" t="str">
            <v>SP19_FREEDEMAND</v>
          </cell>
        </row>
        <row r="3728">
          <cell r="A3728" t="str">
            <v>SP19_FREEDEMAND</v>
          </cell>
        </row>
        <row r="3729">
          <cell r="A3729" t="str">
            <v>SP19_FREEDEMAND</v>
          </cell>
        </row>
        <row r="3730">
          <cell r="A3730" t="str">
            <v>SP19_FREEDEMAND</v>
          </cell>
        </row>
        <row r="3731">
          <cell r="A3731" t="str">
            <v>SP19_FREEDEMAND</v>
          </cell>
        </row>
        <row r="3732">
          <cell r="A3732" t="str">
            <v>SP19_FREEDEMAND</v>
          </cell>
        </row>
        <row r="3733">
          <cell r="A3733" t="str">
            <v>SP19_FREEDEMAND</v>
          </cell>
        </row>
        <row r="3734">
          <cell r="A3734" t="str">
            <v>SP19_FREEDEMAND</v>
          </cell>
        </row>
        <row r="3735">
          <cell r="A3735" t="str">
            <v>SP19_FREEDEMAND</v>
          </cell>
        </row>
        <row r="3736">
          <cell r="A3736" t="str">
            <v>SP19_FREEDEMAND</v>
          </cell>
        </row>
        <row r="3737">
          <cell r="A3737" t="str">
            <v>SP19_FREEDEMAND</v>
          </cell>
        </row>
        <row r="3738">
          <cell r="A3738" t="str">
            <v>SP19_FREEDEMAND</v>
          </cell>
        </row>
        <row r="3739">
          <cell r="A3739" t="str">
            <v>SP19_FREEDEMAND</v>
          </cell>
        </row>
        <row r="3740">
          <cell r="A3740" t="str">
            <v>SP19_FREEDEMAND</v>
          </cell>
        </row>
        <row r="3741">
          <cell r="A3741" t="str">
            <v>SP19_FREEDEMAND</v>
          </cell>
        </row>
        <row r="3742">
          <cell r="A3742" t="str">
            <v>SP19_FREEDEMAND</v>
          </cell>
        </row>
        <row r="3743">
          <cell r="A3743" t="str">
            <v>SP19_FREEDEMAND</v>
          </cell>
        </row>
        <row r="3744">
          <cell r="A3744" t="str">
            <v>SP19_FREEDEMAND</v>
          </cell>
        </row>
        <row r="3745">
          <cell r="A3745" t="str">
            <v>SP19_FREEDEMAND</v>
          </cell>
        </row>
        <row r="3746">
          <cell r="A3746" t="str">
            <v>SP19_FREEDEMAND</v>
          </cell>
        </row>
        <row r="3747">
          <cell r="A3747" t="str">
            <v>SP19_FREEDEMAND</v>
          </cell>
        </row>
        <row r="3748">
          <cell r="A3748" t="str">
            <v>SP19_FREEDEMAND</v>
          </cell>
        </row>
        <row r="3749">
          <cell r="A3749" t="str">
            <v>SP19_FREEDEMAND</v>
          </cell>
        </row>
        <row r="3750">
          <cell r="A3750" t="str">
            <v>SP19_FREEDEMAND</v>
          </cell>
        </row>
        <row r="3751">
          <cell r="A3751" t="str">
            <v>SP19_FREEDEMAND</v>
          </cell>
        </row>
        <row r="3752">
          <cell r="A3752" t="str">
            <v>SP19_FREEDEMAND</v>
          </cell>
        </row>
        <row r="3753">
          <cell r="A3753" t="str">
            <v>SP19_FREEDEMAND</v>
          </cell>
        </row>
        <row r="3754">
          <cell r="A3754" t="str">
            <v>SP19_FREEDEMAND</v>
          </cell>
        </row>
        <row r="3755">
          <cell r="A3755" t="str">
            <v>SP19_FREEDEMAND</v>
          </cell>
        </row>
        <row r="3756">
          <cell r="A3756" t="str">
            <v>SP19_FREEDEMAND</v>
          </cell>
        </row>
        <row r="3757">
          <cell r="A3757" t="str">
            <v>SP19_FREEDEMAND</v>
          </cell>
        </row>
        <row r="3758">
          <cell r="A3758" t="str">
            <v>SP19_FREEDEMAND</v>
          </cell>
        </row>
        <row r="3759">
          <cell r="A3759" t="str">
            <v>SP19_FREEDEMAND</v>
          </cell>
        </row>
        <row r="3760">
          <cell r="A3760" t="str">
            <v>SP19_FREEDEMAND</v>
          </cell>
        </row>
        <row r="3761">
          <cell r="A3761" t="str">
            <v>SP19_FREEDEMAND</v>
          </cell>
        </row>
        <row r="3762">
          <cell r="A3762" t="str">
            <v>SP19_FREEDEMAND</v>
          </cell>
        </row>
        <row r="3763">
          <cell r="A3763" t="str">
            <v>SP19_FREEDEMAND</v>
          </cell>
        </row>
        <row r="3764">
          <cell r="A3764" t="str">
            <v>SP19_FREEDEMAND</v>
          </cell>
        </row>
        <row r="3765">
          <cell r="A3765" t="str">
            <v>SP19_FREEDEMAND</v>
          </cell>
        </row>
        <row r="3766">
          <cell r="A3766" t="str">
            <v>SP19_FREEDEMAND</v>
          </cell>
        </row>
        <row r="3767">
          <cell r="A3767" t="str">
            <v>SP19_FREEDEMAND</v>
          </cell>
        </row>
        <row r="3768">
          <cell r="A3768" t="str">
            <v>SP19_FREEDEMAND</v>
          </cell>
        </row>
        <row r="3769">
          <cell r="A3769" t="str">
            <v>SP19_FREEDEMAND</v>
          </cell>
        </row>
        <row r="3770">
          <cell r="A3770" t="str">
            <v>SP19_FREEDEMAND</v>
          </cell>
        </row>
        <row r="3771">
          <cell r="A3771" t="str">
            <v>SP19_FREEDEMAND</v>
          </cell>
        </row>
        <row r="3772">
          <cell r="A3772" t="str">
            <v>SP19_FREEDEMAND</v>
          </cell>
        </row>
        <row r="3773">
          <cell r="A3773" t="str">
            <v>SP19_FREEDEMAND</v>
          </cell>
        </row>
        <row r="3774">
          <cell r="A3774" t="str">
            <v>SP19_FREEDEMAND</v>
          </cell>
        </row>
        <row r="3775">
          <cell r="A3775" t="str">
            <v>SP19_FREEDEMAND</v>
          </cell>
        </row>
        <row r="3776">
          <cell r="A3776" t="str">
            <v>SP19_FREEDEMAND</v>
          </cell>
        </row>
        <row r="3777">
          <cell r="A3777" t="str">
            <v>SP19_FREEDEMAND</v>
          </cell>
        </row>
        <row r="3778">
          <cell r="A3778" t="str">
            <v>SP19_FREEDEMAND</v>
          </cell>
        </row>
        <row r="3779">
          <cell r="A3779" t="str">
            <v>SP19_FREEDEMAND</v>
          </cell>
        </row>
        <row r="3780">
          <cell r="A3780" t="str">
            <v>SP19_FREEDEMAND</v>
          </cell>
        </row>
        <row r="3781">
          <cell r="A3781" t="str">
            <v>SP19_FREEDEMAND</v>
          </cell>
        </row>
        <row r="3782">
          <cell r="A3782" t="str">
            <v>SP19_FREEDEMAND</v>
          </cell>
        </row>
        <row r="3783">
          <cell r="A3783" t="str">
            <v>SP19_FREEDEMAND</v>
          </cell>
        </row>
        <row r="3784">
          <cell r="A3784" t="str">
            <v>SP19_FREEDEMAND</v>
          </cell>
        </row>
        <row r="3785">
          <cell r="A3785" t="str">
            <v>SP19_FREEDEMAND</v>
          </cell>
        </row>
        <row r="3786">
          <cell r="A3786" t="str">
            <v>SP19_FREEDEMAND</v>
          </cell>
        </row>
        <row r="3787">
          <cell r="A3787" t="str">
            <v>SP19_FREEDEMAND</v>
          </cell>
        </row>
        <row r="3788">
          <cell r="A3788" t="str">
            <v>SP19_FREEDEMAND</v>
          </cell>
        </row>
        <row r="3789">
          <cell r="A3789" t="str">
            <v>SP19_FREEDEMAND</v>
          </cell>
        </row>
        <row r="3790">
          <cell r="A3790" t="str">
            <v>SP19_FREEDEMAND</v>
          </cell>
        </row>
        <row r="3791">
          <cell r="A3791" t="str">
            <v>SP19_FREEDEMAND</v>
          </cell>
        </row>
        <row r="3792">
          <cell r="A3792" t="str">
            <v>SP19_FREEDEMAND</v>
          </cell>
        </row>
        <row r="3793">
          <cell r="A3793" t="str">
            <v>SP19_FREEDEMAND</v>
          </cell>
        </row>
        <row r="3794">
          <cell r="A3794" t="str">
            <v>SP19_FREEDEMAND</v>
          </cell>
        </row>
        <row r="3795">
          <cell r="A3795" t="str">
            <v>SP19_FREEDEMAND</v>
          </cell>
        </row>
        <row r="3796">
          <cell r="A3796" t="str">
            <v>SP19_FREEDEMAND</v>
          </cell>
        </row>
        <row r="3797">
          <cell r="A3797" t="str">
            <v>SP19_FREEDEMAND</v>
          </cell>
        </row>
        <row r="3798">
          <cell r="A3798" t="str">
            <v>SP19_FREEDEMAND</v>
          </cell>
        </row>
        <row r="3799">
          <cell r="A3799" t="str">
            <v>SP19_FREEDEMAND</v>
          </cell>
        </row>
        <row r="3800">
          <cell r="A3800" t="str">
            <v>SP19_FREEDEMAND</v>
          </cell>
        </row>
        <row r="3801">
          <cell r="A3801" t="str">
            <v>SP19_FREEDEMAND</v>
          </cell>
        </row>
        <row r="3802">
          <cell r="A3802" t="str">
            <v>SP19_FREEDEMAND</v>
          </cell>
        </row>
        <row r="3803">
          <cell r="A3803" t="str">
            <v>SP19_FREEDEMAND</v>
          </cell>
        </row>
        <row r="3804">
          <cell r="A3804" t="str">
            <v>SP19_FREEDEMAND</v>
          </cell>
        </row>
        <row r="3805">
          <cell r="A3805" t="str">
            <v>SP19_FREEDEMAND</v>
          </cell>
        </row>
        <row r="3806">
          <cell r="A3806" t="str">
            <v>SP19_FREEDEMAND</v>
          </cell>
        </row>
        <row r="3807">
          <cell r="A3807" t="str">
            <v>SP19_FREEDEMAND</v>
          </cell>
        </row>
        <row r="3808">
          <cell r="A3808" t="str">
            <v>SP19_FREEDEMAND</v>
          </cell>
        </row>
        <row r="3809">
          <cell r="A3809" t="str">
            <v>SP19_FREEDEMAND</v>
          </cell>
        </row>
        <row r="3810">
          <cell r="A3810" t="str">
            <v>SP19_FREEDEMAND</v>
          </cell>
        </row>
        <row r="3811">
          <cell r="A3811" t="str">
            <v>SP19_FREEDEMAND</v>
          </cell>
        </row>
        <row r="3812">
          <cell r="A3812" t="str">
            <v>SP19_FREEDEMAND</v>
          </cell>
        </row>
        <row r="3813">
          <cell r="A3813" t="str">
            <v>SP19_FREEDEMAND</v>
          </cell>
        </row>
        <row r="3814">
          <cell r="A3814" t="str">
            <v>SP19_FREEDEMAND</v>
          </cell>
        </row>
        <row r="3815">
          <cell r="A3815" t="str">
            <v>SP19_FREEDEMAND</v>
          </cell>
        </row>
        <row r="3816">
          <cell r="A3816" t="str">
            <v>SP19_FREEDEMAND</v>
          </cell>
        </row>
        <row r="3817">
          <cell r="A3817" t="str">
            <v>SP19_FREEDEMAND</v>
          </cell>
        </row>
        <row r="3818">
          <cell r="A3818" t="str">
            <v>SP19_FREEDEMAND</v>
          </cell>
        </row>
        <row r="3819">
          <cell r="A3819" t="str">
            <v>SP19_FREEDEMAND</v>
          </cell>
        </row>
        <row r="3820">
          <cell r="A3820" t="str">
            <v>SP19_FREEDEMAND</v>
          </cell>
        </row>
        <row r="3821">
          <cell r="A3821" t="str">
            <v>SP19_FREEDEMAND</v>
          </cell>
        </row>
        <row r="3822">
          <cell r="A3822" t="str">
            <v>SP19_FREEDEMAND</v>
          </cell>
        </row>
        <row r="3823">
          <cell r="A3823" t="str">
            <v>SP19_FREEDEMAND</v>
          </cell>
        </row>
        <row r="3824">
          <cell r="A3824" t="str">
            <v>SP19_FREEDEMAND</v>
          </cell>
        </row>
        <row r="3825">
          <cell r="A3825" t="str">
            <v>SP19_FREEDEMAND</v>
          </cell>
        </row>
        <row r="3826">
          <cell r="A3826" t="str">
            <v>SP19_FREEDEMAND</v>
          </cell>
        </row>
        <row r="3827">
          <cell r="A3827" t="str">
            <v>SP19_FREEDEMAND</v>
          </cell>
        </row>
        <row r="3828">
          <cell r="A3828" t="str">
            <v>SP19_FREEDEMAND</v>
          </cell>
        </row>
        <row r="3829">
          <cell r="A3829" t="str">
            <v>SP19_FREEDEMAND</v>
          </cell>
        </row>
        <row r="3830">
          <cell r="A3830" t="str">
            <v>SP19_FREEDEMAND</v>
          </cell>
        </row>
        <row r="3831">
          <cell r="A3831" t="str">
            <v>SP19_FREEDEMAND</v>
          </cell>
        </row>
        <row r="3832">
          <cell r="A3832" t="str">
            <v>SP19_FREEDEMAND</v>
          </cell>
        </row>
        <row r="3833">
          <cell r="A3833" t="str">
            <v>SP19_FREEDEMAND</v>
          </cell>
        </row>
        <row r="3834">
          <cell r="A3834" t="str">
            <v>SP19_FREEDEMAND</v>
          </cell>
        </row>
        <row r="3835">
          <cell r="A3835" t="str">
            <v>SP19_FREEDEMAND</v>
          </cell>
        </row>
        <row r="3836">
          <cell r="A3836" t="str">
            <v>SP19_FREEDEMAND</v>
          </cell>
        </row>
        <row r="3837">
          <cell r="A3837" t="str">
            <v>SP19_FREEDEMAND</v>
          </cell>
        </row>
        <row r="3838">
          <cell r="A3838" t="str">
            <v>SP19_FREEDEMAND</v>
          </cell>
        </row>
        <row r="3839">
          <cell r="A3839" t="str">
            <v>SP19_FREEDEMAND</v>
          </cell>
        </row>
        <row r="3840">
          <cell r="A3840" t="str">
            <v>SP19_FREEDEMAND</v>
          </cell>
        </row>
        <row r="3841">
          <cell r="A3841" t="str">
            <v>SP19_FREEDEMAND</v>
          </cell>
        </row>
        <row r="3842">
          <cell r="A3842" t="str">
            <v>SP19_FREEDEMAND</v>
          </cell>
        </row>
        <row r="3843">
          <cell r="A3843" t="str">
            <v>SP19_FREEDEMAND</v>
          </cell>
        </row>
        <row r="3844">
          <cell r="A3844" t="str">
            <v>SP19_FREEDEMAND</v>
          </cell>
        </row>
        <row r="3845">
          <cell r="A3845" t="str">
            <v>SP19_FREEDEMAND</v>
          </cell>
        </row>
        <row r="3846">
          <cell r="A3846" t="str">
            <v>SP19_FREEDEMAND</v>
          </cell>
        </row>
        <row r="3847">
          <cell r="A3847" t="str">
            <v>SP19_FREEDEMAND</v>
          </cell>
        </row>
        <row r="3848">
          <cell r="A3848" t="str">
            <v>SP19_FREEDEMAND</v>
          </cell>
        </row>
        <row r="3849">
          <cell r="A3849" t="str">
            <v>SP19_FREEDEMAND</v>
          </cell>
        </row>
        <row r="3850">
          <cell r="A3850" t="str">
            <v>SP19_FREEDEMAND</v>
          </cell>
        </row>
        <row r="3851">
          <cell r="A3851" t="str">
            <v>SP19_FREEDEMAND</v>
          </cell>
        </row>
        <row r="3852">
          <cell r="A3852" t="str">
            <v>SP19_FREEDEMAND</v>
          </cell>
        </row>
        <row r="3853">
          <cell r="A3853" t="str">
            <v>SP19_FREEDEMAND</v>
          </cell>
        </row>
        <row r="3854">
          <cell r="A3854" t="str">
            <v>SP19_FREEDEMAND</v>
          </cell>
        </row>
        <row r="3855">
          <cell r="A3855" t="str">
            <v>SP19_FREEDEMAND</v>
          </cell>
        </row>
        <row r="3856">
          <cell r="A3856" t="str">
            <v>SP19_FREEDEMAND</v>
          </cell>
        </row>
        <row r="3857">
          <cell r="A3857" t="str">
            <v>SP19_FREEDEMAND</v>
          </cell>
        </row>
        <row r="3858">
          <cell r="A3858" t="str">
            <v>SP19_FREEDEMAND</v>
          </cell>
        </row>
        <row r="3859">
          <cell r="A3859" t="str">
            <v>SP19_FREEDEMAND</v>
          </cell>
        </row>
        <row r="3860">
          <cell r="A3860" t="str">
            <v>SP19_FREEDEMAND</v>
          </cell>
        </row>
        <row r="3861">
          <cell r="A3861" t="str">
            <v>SP19_FREEDEMAND</v>
          </cell>
        </row>
        <row r="3862">
          <cell r="A3862" t="str">
            <v>SP19_FREEDEMAND</v>
          </cell>
        </row>
        <row r="3863">
          <cell r="A3863" t="str">
            <v>SP19_FREEDEMAND</v>
          </cell>
        </row>
        <row r="3864">
          <cell r="A3864" t="str">
            <v>SP19_FREEDEMAND</v>
          </cell>
        </row>
        <row r="3865">
          <cell r="A3865" t="str">
            <v>SP19_FREEDEMAND</v>
          </cell>
        </row>
        <row r="3866">
          <cell r="A3866" t="str">
            <v>SP19_FREEDEMAND</v>
          </cell>
        </row>
        <row r="3867">
          <cell r="A3867" t="str">
            <v>SP19_FREEDEMAND</v>
          </cell>
        </row>
        <row r="3868">
          <cell r="A3868" t="str">
            <v>SP19_FREEDEMAND</v>
          </cell>
        </row>
        <row r="3869">
          <cell r="A3869" t="str">
            <v>SP19_FREEDEMAND</v>
          </cell>
        </row>
        <row r="3870">
          <cell r="A3870" t="str">
            <v>SP19_FREEDEMAND</v>
          </cell>
        </row>
        <row r="3871">
          <cell r="A3871" t="str">
            <v>SP19_FREEDEMAND</v>
          </cell>
        </row>
        <row r="3872">
          <cell r="A3872" t="str">
            <v>SP19_FREEDEMAND</v>
          </cell>
        </row>
        <row r="3873">
          <cell r="A3873" t="str">
            <v>SP19_FREEDEMAND</v>
          </cell>
        </row>
        <row r="3874">
          <cell r="A3874" t="str">
            <v>SP19_FREEDEMAND</v>
          </cell>
        </row>
        <row r="3875">
          <cell r="A3875" t="str">
            <v>SP19_FREEDEMAND</v>
          </cell>
        </row>
        <row r="3876">
          <cell r="A3876" t="str">
            <v>SP19_FREEDEMAND</v>
          </cell>
        </row>
        <row r="3877">
          <cell r="A3877" t="str">
            <v>SP19_FREEDEMAND</v>
          </cell>
        </row>
        <row r="3878">
          <cell r="A3878" t="str">
            <v>SP19_FREEDEMAND</v>
          </cell>
        </row>
        <row r="3879">
          <cell r="A3879" t="str">
            <v>SP19_FREEDEMAND</v>
          </cell>
        </row>
        <row r="3880">
          <cell r="A3880" t="str">
            <v>SP19_FREEDEMAND</v>
          </cell>
        </row>
        <row r="3881">
          <cell r="A3881" t="str">
            <v>SP19_FREEDEMAND</v>
          </cell>
        </row>
        <row r="3882">
          <cell r="A3882" t="str">
            <v>SP19_FREEDEMAND</v>
          </cell>
        </row>
        <row r="3883">
          <cell r="A3883" t="str">
            <v>SP19_FREEDEMAND</v>
          </cell>
        </row>
        <row r="3884">
          <cell r="A3884" t="str">
            <v>SP19_FREEDEMAND</v>
          </cell>
        </row>
        <row r="3885">
          <cell r="A3885" t="str">
            <v>SP19_FREEDEMAND</v>
          </cell>
        </row>
        <row r="3886">
          <cell r="A3886" t="str">
            <v>SP19_FREEDEMAND</v>
          </cell>
        </row>
        <row r="3887">
          <cell r="A3887" t="str">
            <v>SP19_FREEDEMAND</v>
          </cell>
        </row>
        <row r="3888">
          <cell r="A3888" t="str">
            <v>SP19_FREEDEMAND</v>
          </cell>
        </row>
        <row r="3889">
          <cell r="A3889" t="str">
            <v>SP19_FREEDEMAND</v>
          </cell>
        </row>
        <row r="3890">
          <cell r="A3890" t="str">
            <v>SP19_FREEDEMAND</v>
          </cell>
        </row>
        <row r="3891">
          <cell r="A3891" t="str">
            <v>SP19_FREEDEMAND</v>
          </cell>
        </row>
        <row r="3892">
          <cell r="A3892" t="str">
            <v>SP19_FREEDEMAND</v>
          </cell>
        </row>
        <row r="3893">
          <cell r="A3893" t="str">
            <v>SP19_FREEDEMAND</v>
          </cell>
        </row>
        <row r="3894">
          <cell r="A3894" t="str">
            <v>SP19_FREEDEMAND</v>
          </cell>
        </row>
        <row r="3895">
          <cell r="A3895" t="str">
            <v>SP19_FREEDEMAND</v>
          </cell>
        </row>
        <row r="3896">
          <cell r="A3896" t="str">
            <v>SP19_FREEDEMAND</v>
          </cell>
        </row>
        <row r="3897">
          <cell r="A3897" t="str">
            <v>SP19_FREEDEMAND</v>
          </cell>
        </row>
        <row r="3898">
          <cell r="A3898" t="str">
            <v>SP19_FREEDEMAND</v>
          </cell>
        </row>
        <row r="3899">
          <cell r="A3899" t="str">
            <v>SP19_FREEDEMAND</v>
          </cell>
        </row>
        <row r="3900">
          <cell r="A3900" t="str">
            <v>SP19_FREEDEMAND</v>
          </cell>
        </row>
        <row r="3901">
          <cell r="A3901" t="str">
            <v>SP19_FREEDEMAND</v>
          </cell>
        </row>
        <row r="3902">
          <cell r="A3902" t="str">
            <v>SP19_FREEDEMAND</v>
          </cell>
        </row>
        <row r="3903">
          <cell r="A3903" t="str">
            <v>SP19_FREEDEMAND</v>
          </cell>
        </row>
        <row r="3904">
          <cell r="A3904" t="str">
            <v>SP19_FREEDEMAND</v>
          </cell>
        </row>
        <row r="3905">
          <cell r="A3905" t="str">
            <v>SP19_FREEDEMAND</v>
          </cell>
        </row>
        <row r="3906">
          <cell r="A3906" t="str">
            <v>SP19_FREEDEMAND</v>
          </cell>
        </row>
        <row r="3907">
          <cell r="A3907" t="str">
            <v>SP19_FREEDEMAND</v>
          </cell>
        </row>
        <row r="3908">
          <cell r="A3908" t="str">
            <v>SP19_FREEDEMAND</v>
          </cell>
        </row>
        <row r="3909">
          <cell r="A3909" t="str">
            <v>SP19_FREEDEMAND</v>
          </cell>
        </row>
        <row r="3910">
          <cell r="A3910" t="str">
            <v>SP19_FREEDEMAND</v>
          </cell>
        </row>
        <row r="3911">
          <cell r="A3911" t="str">
            <v>SP19_FREEDEMAND</v>
          </cell>
        </row>
        <row r="3912">
          <cell r="A3912" t="str">
            <v>SP19_FREEDEMAND</v>
          </cell>
        </row>
        <row r="3913">
          <cell r="A3913" t="str">
            <v>SP19_FREEDEMAND</v>
          </cell>
        </row>
        <row r="3914">
          <cell r="A3914" t="str">
            <v>SP19_FREEDEMAND</v>
          </cell>
        </row>
        <row r="3915">
          <cell r="A3915" t="str">
            <v>SP19_FREEDEMAND</v>
          </cell>
        </row>
        <row r="3916">
          <cell r="A3916" t="str">
            <v>SP19_FREEDEMAND</v>
          </cell>
        </row>
        <row r="3917">
          <cell r="A3917" t="str">
            <v>SP19_FREEDEMAND</v>
          </cell>
        </row>
        <row r="3918">
          <cell r="A3918" t="str">
            <v>SP19_FREEDEMAND</v>
          </cell>
        </row>
        <row r="3919">
          <cell r="A3919" t="str">
            <v>SP19_FREEDEMAND</v>
          </cell>
        </row>
        <row r="3920">
          <cell r="A3920" t="str">
            <v>SP19_FREEDEMAND</v>
          </cell>
        </row>
        <row r="3921">
          <cell r="A3921" t="str">
            <v>SP19_FREEDEMAND</v>
          </cell>
        </row>
        <row r="3922">
          <cell r="A3922" t="str">
            <v>SP19_FREEDEMAND</v>
          </cell>
        </row>
        <row r="3923">
          <cell r="A3923" t="str">
            <v>SP19_FREEDEMAND</v>
          </cell>
        </row>
        <row r="3924">
          <cell r="A3924" t="str">
            <v>SP19_FREEDEMAND</v>
          </cell>
        </row>
        <row r="3925">
          <cell r="A3925" t="str">
            <v>SP19_FREEDEMAND</v>
          </cell>
        </row>
        <row r="3926">
          <cell r="A3926" t="str">
            <v>SP19_FREEDEMAND</v>
          </cell>
        </row>
        <row r="3927">
          <cell r="A3927" t="str">
            <v>SP19_FREEDEMAND</v>
          </cell>
        </row>
        <row r="3928">
          <cell r="A3928" t="str">
            <v>SP19_FREEDEMAND</v>
          </cell>
        </row>
        <row r="3929">
          <cell r="A3929" t="str">
            <v>SP19_FREEDEMAND</v>
          </cell>
        </row>
        <row r="3930">
          <cell r="A3930" t="str">
            <v>SP19_FREEDEMAND</v>
          </cell>
        </row>
        <row r="3931">
          <cell r="A3931" t="str">
            <v>SP19_FREEDEMAND</v>
          </cell>
        </row>
        <row r="3932">
          <cell r="A3932" t="str">
            <v>SP19_FREEDEMAND</v>
          </cell>
        </row>
        <row r="3933">
          <cell r="A3933" t="str">
            <v>SP19_FREEDEMAND</v>
          </cell>
        </row>
        <row r="3934">
          <cell r="A3934" t="str">
            <v>SP19_FREEDEMAND</v>
          </cell>
        </row>
        <row r="3935">
          <cell r="A3935" t="str">
            <v>SP19_FREEDEMAND</v>
          </cell>
        </row>
        <row r="3936">
          <cell r="A3936" t="str">
            <v>SP19_FREEDEMAND</v>
          </cell>
        </row>
        <row r="3937">
          <cell r="A3937" t="str">
            <v>SP19_FREEDEMAND</v>
          </cell>
        </row>
        <row r="3938">
          <cell r="A3938" t="str">
            <v>SP19_FREEDEMAND</v>
          </cell>
        </row>
        <row r="3939">
          <cell r="A3939" t="str">
            <v>SP19_FREEDEMAND</v>
          </cell>
        </row>
        <row r="3940">
          <cell r="A3940" t="str">
            <v>SP19_FREEDEMAND</v>
          </cell>
        </row>
        <row r="3941">
          <cell r="A3941" t="str">
            <v>SP19_FREEDEMAND</v>
          </cell>
        </row>
        <row r="3942">
          <cell r="A3942" t="str">
            <v>SP19_FREEDEMAND</v>
          </cell>
        </row>
        <row r="3943">
          <cell r="A3943" t="str">
            <v>SP19_FREEDEMAND</v>
          </cell>
        </row>
        <row r="3944">
          <cell r="A3944" t="str">
            <v>SP19_FREEDEMAND</v>
          </cell>
        </row>
        <row r="3945">
          <cell r="A3945" t="str">
            <v>SP19_FREEDEMAND</v>
          </cell>
        </row>
        <row r="3946">
          <cell r="A3946" t="str">
            <v>SP19_FREEDEMAND</v>
          </cell>
        </row>
        <row r="3947">
          <cell r="A3947" t="str">
            <v>SP19_FREEDEMAND</v>
          </cell>
        </row>
        <row r="3948">
          <cell r="A3948" t="str">
            <v>SP19_FREEDEMAND</v>
          </cell>
        </row>
        <row r="3949">
          <cell r="A3949" t="str">
            <v>SP19_FREEDEMAND</v>
          </cell>
        </row>
        <row r="3950">
          <cell r="A3950" t="str">
            <v>SP19_FREEDEMAND</v>
          </cell>
        </row>
        <row r="3951">
          <cell r="A3951" t="str">
            <v>SP19_FREEDEMAND</v>
          </cell>
        </row>
        <row r="3952">
          <cell r="A3952" t="str">
            <v>SP19_FREEDEMAND</v>
          </cell>
        </row>
        <row r="3953">
          <cell r="A3953" t="str">
            <v>SP19_FREEDEMAND</v>
          </cell>
        </row>
        <row r="3954">
          <cell r="A3954" t="str">
            <v>SP19_FREEDEMAND</v>
          </cell>
        </row>
        <row r="3955">
          <cell r="A3955" t="str">
            <v>SP19_FREEDEMAND</v>
          </cell>
        </row>
        <row r="3956">
          <cell r="A3956" t="str">
            <v>SP19_FREEDEMAND</v>
          </cell>
        </row>
        <row r="3957">
          <cell r="A3957" t="str">
            <v>SP19_FREEDEMAND</v>
          </cell>
        </row>
        <row r="3958">
          <cell r="A3958" t="str">
            <v>SP19_FREEDEMAND</v>
          </cell>
        </row>
        <row r="3959">
          <cell r="A3959" t="str">
            <v>SP19_FREEDEMAND</v>
          </cell>
        </row>
        <row r="3960">
          <cell r="A3960" t="str">
            <v>SP19_FREEDEMAND</v>
          </cell>
        </row>
        <row r="3961">
          <cell r="A3961" t="str">
            <v>SP19_FREEDEMAND</v>
          </cell>
        </row>
        <row r="3962">
          <cell r="A3962" t="str">
            <v>SP19_FREEDEMAND</v>
          </cell>
        </row>
        <row r="3963">
          <cell r="A3963" t="str">
            <v>SP19_FREEDEMAND</v>
          </cell>
        </row>
        <row r="3964">
          <cell r="A3964" t="str">
            <v>SP19_FREEDEMAND</v>
          </cell>
        </row>
        <row r="3965">
          <cell r="A3965" t="str">
            <v>SP19_FREEDEMAND</v>
          </cell>
        </row>
        <row r="3966">
          <cell r="A3966" t="str">
            <v>SP19_FREEDEMAND</v>
          </cell>
        </row>
        <row r="3967">
          <cell r="A3967" t="str">
            <v>SP19_FREEDEMAND</v>
          </cell>
        </row>
        <row r="3968">
          <cell r="A3968" t="str">
            <v>SP19_FREEDEMAND</v>
          </cell>
        </row>
        <row r="3969">
          <cell r="A3969" t="str">
            <v>SP19_FREEDEMAND</v>
          </cell>
        </row>
        <row r="3970">
          <cell r="A3970" t="str">
            <v>SP19_FREEDEMAND</v>
          </cell>
        </row>
        <row r="3971">
          <cell r="A3971" t="str">
            <v>SP19_FREEDEMAND</v>
          </cell>
        </row>
        <row r="3972">
          <cell r="A3972" t="str">
            <v>SP19_FREEDEMAND</v>
          </cell>
        </row>
        <row r="3973">
          <cell r="A3973" t="str">
            <v>SP19_FREEDEMAND</v>
          </cell>
        </row>
        <row r="3974">
          <cell r="A3974" t="str">
            <v>SP19_FREEDEMAND</v>
          </cell>
        </row>
        <row r="3975">
          <cell r="A3975" t="str">
            <v>SP19_FREEDEMAND</v>
          </cell>
        </row>
        <row r="3976">
          <cell r="A3976" t="str">
            <v>SP19_FREEDEMAND</v>
          </cell>
        </row>
        <row r="3977">
          <cell r="A3977" t="str">
            <v>SP19_FREEDEMAND</v>
          </cell>
        </row>
        <row r="3978">
          <cell r="A3978" t="str">
            <v>SP19_FREEDEMAND</v>
          </cell>
        </row>
        <row r="3979">
          <cell r="A3979" t="str">
            <v>SP19_FREEDEMAND</v>
          </cell>
        </row>
        <row r="3980">
          <cell r="A3980" t="str">
            <v>SP19_FREEDEMAND</v>
          </cell>
        </row>
        <row r="3981">
          <cell r="A3981" t="str">
            <v>SP19_FREEDEMAND</v>
          </cell>
        </row>
        <row r="3982">
          <cell r="A3982" t="str">
            <v>SP19_FREEDEMAND</v>
          </cell>
        </row>
        <row r="3983">
          <cell r="A3983" t="str">
            <v>SP19_FREEDEMAND</v>
          </cell>
        </row>
        <row r="3984">
          <cell r="A3984" t="str">
            <v>SP19_FREEDEMAND</v>
          </cell>
        </row>
        <row r="3985">
          <cell r="A3985" t="str">
            <v>SP19_FREEDEMAND</v>
          </cell>
        </row>
        <row r="3986">
          <cell r="A3986" t="str">
            <v>SP19_FREEDEMAND</v>
          </cell>
        </row>
        <row r="3987">
          <cell r="A3987" t="str">
            <v>SP19_FREEDEMAND</v>
          </cell>
        </row>
        <row r="3988">
          <cell r="A3988" t="str">
            <v>SP19_FREEDEMAND</v>
          </cell>
        </row>
        <row r="3989">
          <cell r="A3989" t="str">
            <v>SP19_FREEDEMAND</v>
          </cell>
        </row>
        <row r="3990">
          <cell r="A3990" t="str">
            <v>SP19_FREEDEMAND</v>
          </cell>
        </row>
        <row r="3991">
          <cell r="A3991" t="str">
            <v>SP19_FREEDEMAND</v>
          </cell>
        </row>
        <row r="3992">
          <cell r="A3992" t="str">
            <v>SP19_FREEDEMAND</v>
          </cell>
        </row>
        <row r="3993">
          <cell r="A3993" t="str">
            <v>SP19_FREEDEMAND</v>
          </cell>
        </row>
        <row r="3994">
          <cell r="A3994" t="str">
            <v>SP19_FREEDEMAND</v>
          </cell>
        </row>
        <row r="3995">
          <cell r="A3995" t="str">
            <v>SP19_FREEDEMAND</v>
          </cell>
        </row>
        <row r="3996">
          <cell r="A3996" t="str">
            <v>SP19_FREEDEMAND</v>
          </cell>
        </row>
        <row r="3997">
          <cell r="A3997" t="str">
            <v>SP19_FREEDEMAND</v>
          </cell>
        </row>
        <row r="3998">
          <cell r="A3998" t="str">
            <v>SP19_FREEDEMAND</v>
          </cell>
        </row>
        <row r="3999">
          <cell r="A3999" t="str">
            <v>SP19_FREEDEMAND</v>
          </cell>
        </row>
        <row r="4000">
          <cell r="A4000" t="str">
            <v>SP19_FREEDEMAND</v>
          </cell>
        </row>
        <row r="4001">
          <cell r="A4001" t="str">
            <v>SP19_FREEDEMAND</v>
          </cell>
        </row>
        <row r="4002">
          <cell r="A4002" t="str">
            <v>SP19_FREEDEMAND</v>
          </cell>
        </row>
        <row r="4003">
          <cell r="A4003" t="str">
            <v>SP19_FREEDEMAND</v>
          </cell>
        </row>
        <row r="4004">
          <cell r="A4004" t="str">
            <v>SP19_FREEDEMAND</v>
          </cell>
        </row>
        <row r="4005">
          <cell r="A4005" t="str">
            <v>SP19_FREEDEMAND</v>
          </cell>
        </row>
        <row r="4006">
          <cell r="A4006" t="str">
            <v>SP19_FREEDEMAND</v>
          </cell>
        </row>
        <row r="4007">
          <cell r="A4007" t="str">
            <v>SP19_FREEDEMAND</v>
          </cell>
        </row>
        <row r="4008">
          <cell r="A4008" t="str">
            <v>SP19_FREEDEMAND</v>
          </cell>
        </row>
        <row r="4009">
          <cell r="A4009" t="str">
            <v>SP19_FREEDEMAND</v>
          </cell>
        </row>
        <row r="4010">
          <cell r="A4010" t="str">
            <v>SP19_FREEDEMAND</v>
          </cell>
        </row>
        <row r="4011">
          <cell r="A4011" t="str">
            <v>SP19_FREEDEMAND</v>
          </cell>
        </row>
        <row r="4012">
          <cell r="A4012" t="str">
            <v>SP19_FREEDEMAND</v>
          </cell>
        </row>
        <row r="4013">
          <cell r="A4013" t="str">
            <v>SP19_FREEDEMAND</v>
          </cell>
        </row>
        <row r="4014">
          <cell r="A4014" t="str">
            <v>SP19_FREEDEMAND</v>
          </cell>
        </row>
        <row r="4015">
          <cell r="A4015" t="str">
            <v>SP19_FREEDEMAND</v>
          </cell>
        </row>
        <row r="4016">
          <cell r="A4016" t="str">
            <v>SP19_FREEDEMAND</v>
          </cell>
        </row>
        <row r="4017">
          <cell r="A4017" t="str">
            <v>SP19_FREEDEMAND</v>
          </cell>
        </row>
        <row r="4018">
          <cell r="A4018" t="str">
            <v>SP19_FREEDEMAND</v>
          </cell>
        </row>
        <row r="4019">
          <cell r="A4019" t="str">
            <v>SP19_FREEDEMAND</v>
          </cell>
        </row>
        <row r="4020">
          <cell r="A4020" t="str">
            <v>SP19_FREEDEMAND</v>
          </cell>
        </row>
        <row r="4021">
          <cell r="A4021" t="str">
            <v>SP19_FREEDEMAND</v>
          </cell>
        </row>
        <row r="4022">
          <cell r="A4022" t="str">
            <v>SP19_FREEDEMAND</v>
          </cell>
        </row>
        <row r="4023">
          <cell r="A4023" t="str">
            <v>SP19_FREEDEMAND</v>
          </cell>
        </row>
        <row r="4024">
          <cell r="A4024" t="str">
            <v>SP19_FREEDEMAND</v>
          </cell>
        </row>
        <row r="4025">
          <cell r="A4025" t="str">
            <v>SP19_FREEDEMAND</v>
          </cell>
        </row>
        <row r="4026">
          <cell r="A4026" t="str">
            <v>SP19_FREEDEMAND</v>
          </cell>
        </row>
        <row r="4027">
          <cell r="A4027" t="str">
            <v>SP19_FREEDEMAND</v>
          </cell>
        </row>
        <row r="4028">
          <cell r="A4028" t="str">
            <v>SP19_FREEDEMAND</v>
          </cell>
        </row>
        <row r="4029">
          <cell r="A4029" t="str">
            <v>SP19_FREEDEMAND</v>
          </cell>
        </row>
        <row r="4030">
          <cell r="A4030" t="str">
            <v>SP19_FREEDEMAND</v>
          </cell>
        </row>
        <row r="4031">
          <cell r="A4031" t="str">
            <v>SP19_FREEDEMAND</v>
          </cell>
        </row>
        <row r="4032">
          <cell r="A4032" t="str">
            <v>SP19_FREEDEMAND</v>
          </cell>
        </row>
        <row r="4033">
          <cell r="A4033" t="str">
            <v>SP19_FREEDEMAND</v>
          </cell>
        </row>
        <row r="4034">
          <cell r="A4034" t="str">
            <v>SP19_FREEDEMAND</v>
          </cell>
        </row>
        <row r="4035">
          <cell r="A4035" t="str">
            <v>SP19_FREEDEMAND</v>
          </cell>
        </row>
        <row r="4036">
          <cell r="A4036" t="str">
            <v>SP19_FREEDEMAND</v>
          </cell>
        </row>
        <row r="4037">
          <cell r="A4037" t="str">
            <v>SP19_FREEDEMAND</v>
          </cell>
        </row>
        <row r="4038">
          <cell r="A4038" t="str">
            <v>SP19_FREEDEMAND</v>
          </cell>
        </row>
        <row r="4039">
          <cell r="A4039" t="str">
            <v>SP19_FREEDEMAND</v>
          </cell>
        </row>
        <row r="4040">
          <cell r="A4040" t="str">
            <v>SP19_FREEDEMAND</v>
          </cell>
        </row>
        <row r="4041">
          <cell r="A4041" t="str">
            <v>SP19_FREEDEMAND</v>
          </cell>
        </row>
        <row r="4042">
          <cell r="A4042" t="str">
            <v>SP19_FREEDEMAND</v>
          </cell>
        </row>
        <row r="4043">
          <cell r="A4043" t="str">
            <v>SP19_FREEDEMAND</v>
          </cell>
        </row>
        <row r="4044">
          <cell r="A4044" t="str">
            <v>SP19_FREEDEMAND</v>
          </cell>
        </row>
        <row r="4045">
          <cell r="A4045" t="str">
            <v>SP19_FREEDEMAND</v>
          </cell>
        </row>
        <row r="4046">
          <cell r="A4046" t="str">
            <v>SP19_FREEDEMAND</v>
          </cell>
        </row>
        <row r="4047">
          <cell r="A4047" t="str">
            <v>SP19_FREEDEMAND</v>
          </cell>
        </row>
        <row r="4048">
          <cell r="A4048" t="str">
            <v>SP19_FREEDEMAND</v>
          </cell>
        </row>
        <row r="4049">
          <cell r="A4049" t="str">
            <v>SP19_FREEDEMAND</v>
          </cell>
        </row>
        <row r="4050">
          <cell r="A4050" t="str">
            <v>SP19_FREEDEMAND</v>
          </cell>
        </row>
        <row r="4051">
          <cell r="A4051" t="str">
            <v>SP19_FREEDEMAND</v>
          </cell>
        </row>
        <row r="4052">
          <cell r="A4052" t="str">
            <v>SP19_FREEDEMAND</v>
          </cell>
        </row>
        <row r="4053">
          <cell r="A4053" t="str">
            <v>SP19_FREEDEMAND</v>
          </cell>
        </row>
        <row r="4054">
          <cell r="A4054" t="str">
            <v>SP19_FREEDEMAND</v>
          </cell>
        </row>
        <row r="4055">
          <cell r="A4055" t="str">
            <v>SP19_FREEDEMAND</v>
          </cell>
        </row>
        <row r="4056">
          <cell r="A4056" t="str">
            <v>SP19_FREEDEMAND</v>
          </cell>
        </row>
        <row r="4057">
          <cell r="A4057" t="str">
            <v>SP19_FREEDEMAND</v>
          </cell>
        </row>
        <row r="4058">
          <cell r="A4058" t="str">
            <v>SP19_FREEDEMAND</v>
          </cell>
        </row>
        <row r="4059">
          <cell r="A4059" t="str">
            <v>SP19_FREEDEMAND</v>
          </cell>
        </row>
        <row r="4060">
          <cell r="A4060" t="str">
            <v>SP19_FREEDEMAND</v>
          </cell>
        </row>
        <row r="4061">
          <cell r="A4061" t="str">
            <v>SP19_FREEDEMAND</v>
          </cell>
        </row>
        <row r="4062">
          <cell r="A4062" t="str">
            <v>SP19_FREEDEMAND</v>
          </cell>
        </row>
        <row r="4063">
          <cell r="A4063" t="str">
            <v>SP19_FREEDEMAND</v>
          </cell>
        </row>
        <row r="4064">
          <cell r="A4064" t="str">
            <v>SP19_FREEDEMAND</v>
          </cell>
        </row>
        <row r="4065">
          <cell r="A4065" t="str">
            <v>SP19_FREEDEMAND</v>
          </cell>
        </row>
        <row r="4066">
          <cell r="A4066" t="str">
            <v>SP19_FREEDEMAND</v>
          </cell>
        </row>
        <row r="4067">
          <cell r="A4067" t="str">
            <v>SP19_FREEDEMAND</v>
          </cell>
        </row>
        <row r="4068">
          <cell r="A4068" t="str">
            <v>SP19_FREEDEMAND</v>
          </cell>
        </row>
        <row r="4069">
          <cell r="A4069" t="str">
            <v>SP19_FREEDEMAND</v>
          </cell>
        </row>
        <row r="4070">
          <cell r="A4070" t="str">
            <v>SP19_FREEDEMAND</v>
          </cell>
        </row>
        <row r="4071">
          <cell r="A4071" t="str">
            <v>SP19_FREEDEMAND</v>
          </cell>
        </row>
        <row r="4072">
          <cell r="A4072" t="str">
            <v>SP19_FREEDEMAND</v>
          </cell>
        </row>
        <row r="4073">
          <cell r="A4073" t="str">
            <v>SP19_FREEDEMAND</v>
          </cell>
        </row>
        <row r="4074">
          <cell r="A4074" t="str">
            <v>SP19_FREEDEMAND</v>
          </cell>
        </row>
        <row r="4075">
          <cell r="A4075" t="str">
            <v>SP19_FREEDEMAND</v>
          </cell>
        </row>
        <row r="4076">
          <cell r="A4076" t="str">
            <v>SP19_FREEDEMAND</v>
          </cell>
        </row>
        <row r="4077">
          <cell r="A4077" t="str">
            <v>SP19_FREEDEMAND</v>
          </cell>
        </row>
        <row r="4078">
          <cell r="A4078" t="str">
            <v>SP19_FREEDEMAND</v>
          </cell>
        </row>
        <row r="4079">
          <cell r="A4079" t="str">
            <v>SP19_FREEDEMAND</v>
          </cell>
        </row>
        <row r="4080">
          <cell r="A4080" t="str">
            <v>SP19_FREEDEMAND</v>
          </cell>
        </row>
        <row r="4081">
          <cell r="A4081" t="str">
            <v>SP19_FREEDEMAND</v>
          </cell>
        </row>
        <row r="4082">
          <cell r="A4082" t="str">
            <v>SP19_FREEDEMAND</v>
          </cell>
        </row>
        <row r="4083">
          <cell r="A4083" t="str">
            <v>SP19_FREEDEMAND</v>
          </cell>
        </row>
        <row r="4084">
          <cell r="A4084" t="str">
            <v>SP19_FREEDEMAND</v>
          </cell>
        </row>
        <row r="4085">
          <cell r="A4085" t="str">
            <v>SP19_FREEDEMAND</v>
          </cell>
        </row>
        <row r="4086">
          <cell r="A4086" t="str">
            <v>SP19_FREEDEMAND</v>
          </cell>
        </row>
        <row r="4087">
          <cell r="A4087" t="str">
            <v>SP19_FREEDEMAND</v>
          </cell>
        </row>
        <row r="4088">
          <cell r="A4088" t="str">
            <v>SP19_FREEDEMAND</v>
          </cell>
        </row>
        <row r="4089">
          <cell r="A4089" t="str">
            <v>SP19_FREEDEMAND</v>
          </cell>
        </row>
        <row r="4090">
          <cell r="A4090" t="str">
            <v>SP19_FREEDEMAND</v>
          </cell>
        </row>
        <row r="4091">
          <cell r="A4091" t="str">
            <v>SP19_FREEDEMAND</v>
          </cell>
        </row>
        <row r="4092">
          <cell r="A4092" t="str">
            <v>SP19_FREEDEMAND</v>
          </cell>
        </row>
        <row r="4093">
          <cell r="A4093" t="str">
            <v>SP19_FREEDEMAND</v>
          </cell>
        </row>
        <row r="4094">
          <cell r="A4094" t="str">
            <v>SP19_FREEDEMAND</v>
          </cell>
        </row>
        <row r="4095">
          <cell r="A4095" t="str">
            <v>SP19_FREEDEMAND</v>
          </cell>
        </row>
        <row r="4096">
          <cell r="A4096" t="str">
            <v>SP19_FREEDEMAND</v>
          </cell>
        </row>
        <row r="4097">
          <cell r="A4097" t="str">
            <v>SP19_FREEDEMAND</v>
          </cell>
        </row>
        <row r="4098">
          <cell r="A4098" t="str">
            <v>SP19_FREEDEMAND</v>
          </cell>
        </row>
        <row r="4099">
          <cell r="A4099" t="str">
            <v>SP19_FREEDEMAND</v>
          </cell>
        </row>
        <row r="4100">
          <cell r="A4100" t="str">
            <v>SP19_FREEDEMAND</v>
          </cell>
        </row>
        <row r="4101">
          <cell r="A4101" t="str">
            <v>SP19_FREEDEMAND</v>
          </cell>
        </row>
        <row r="4102">
          <cell r="A4102" t="str">
            <v>SP19_FREEDEMAND</v>
          </cell>
        </row>
        <row r="4103">
          <cell r="A4103" t="str">
            <v>SP19_FREEDEMAND</v>
          </cell>
        </row>
        <row r="4104">
          <cell r="A4104" t="str">
            <v>SP19_FREEDEMAND</v>
          </cell>
        </row>
        <row r="4105">
          <cell r="A4105" t="str">
            <v>SP19_FREEDEMAND</v>
          </cell>
        </row>
        <row r="4106">
          <cell r="A4106" t="str">
            <v>SP19_FREEDEMAND</v>
          </cell>
        </row>
        <row r="4107">
          <cell r="A4107" t="str">
            <v>SP19_FREEDEMAND</v>
          </cell>
        </row>
        <row r="4108">
          <cell r="A4108" t="str">
            <v>SP19_FREEDEMAND</v>
          </cell>
        </row>
        <row r="4109">
          <cell r="A4109" t="str">
            <v>SP19_FREEDEMAND</v>
          </cell>
        </row>
        <row r="4110">
          <cell r="A4110" t="str">
            <v>SP19_FREEDEMAND</v>
          </cell>
        </row>
        <row r="4111">
          <cell r="A4111" t="str">
            <v>SP19_FREEDEMAND</v>
          </cell>
        </row>
        <row r="4112">
          <cell r="A4112" t="str">
            <v>SP19_FREEDEMAND</v>
          </cell>
        </row>
        <row r="4113">
          <cell r="A4113" t="str">
            <v>SP19_FREEDEMAND</v>
          </cell>
        </row>
        <row r="4114">
          <cell r="A4114" t="str">
            <v>SP19_FREEDEMAND</v>
          </cell>
        </row>
        <row r="4115">
          <cell r="A4115" t="str">
            <v>SP19_FREEDEMAND</v>
          </cell>
        </row>
        <row r="4116">
          <cell r="A4116" t="str">
            <v>SP19_FREEDEMAND</v>
          </cell>
        </row>
        <row r="4117">
          <cell r="A4117" t="str">
            <v>SP19_FREEDEMAND</v>
          </cell>
        </row>
        <row r="4118">
          <cell r="A4118" t="str">
            <v>SP19_FREEDEMAND</v>
          </cell>
        </row>
        <row r="4119">
          <cell r="A4119" t="str">
            <v>SP19_FREEDEMAND</v>
          </cell>
        </row>
        <row r="4120">
          <cell r="A4120" t="str">
            <v>SP19_FREEDEMAND</v>
          </cell>
        </row>
        <row r="4121">
          <cell r="A4121" t="str">
            <v>SP19_FREEDEMAND</v>
          </cell>
        </row>
        <row r="4122">
          <cell r="A4122" t="str">
            <v>SP19_FREEDEMAND</v>
          </cell>
        </row>
        <row r="4123">
          <cell r="A4123" t="str">
            <v>SP19_FREEDEMAND</v>
          </cell>
        </row>
        <row r="4124">
          <cell r="A4124" t="str">
            <v>SP19_FREEDEMAND</v>
          </cell>
        </row>
        <row r="4125">
          <cell r="A4125" t="str">
            <v>SP19_FREEDEMAND</v>
          </cell>
        </row>
        <row r="4126">
          <cell r="A4126" t="str">
            <v>SP19_FREEDEMAND</v>
          </cell>
        </row>
        <row r="4127">
          <cell r="A4127" t="str">
            <v>SP19_FREEDEMAND</v>
          </cell>
        </row>
        <row r="4128">
          <cell r="A4128" t="str">
            <v>SP19_FREEDEMAND</v>
          </cell>
        </row>
        <row r="4129">
          <cell r="A4129" t="str">
            <v>SP19_FREEDEMAND</v>
          </cell>
        </row>
        <row r="4130">
          <cell r="A4130" t="str">
            <v>SP19_FREEDEMAND</v>
          </cell>
        </row>
        <row r="4131">
          <cell r="A4131" t="str">
            <v>SP19_FREEDEMAND</v>
          </cell>
        </row>
        <row r="4132">
          <cell r="A4132" t="str">
            <v>SP19_FREEDEMAND</v>
          </cell>
        </row>
        <row r="4133">
          <cell r="A4133" t="str">
            <v>SP19_FREEDEMAND</v>
          </cell>
        </row>
        <row r="4134">
          <cell r="A4134" t="str">
            <v>SP19_FREEDEMAND</v>
          </cell>
        </row>
        <row r="4135">
          <cell r="A4135" t="str">
            <v>SP19_FREEDEMAND</v>
          </cell>
        </row>
        <row r="4136">
          <cell r="A4136" t="str">
            <v>SP19_FREEDEMAND</v>
          </cell>
        </row>
        <row r="4137">
          <cell r="A4137" t="str">
            <v>SP19_FREEDEMAND</v>
          </cell>
        </row>
        <row r="4138">
          <cell r="A4138" t="str">
            <v>SP19_FREEDEMAND</v>
          </cell>
        </row>
        <row r="4139">
          <cell r="A4139" t="str">
            <v>SP19_FREEDEMAND</v>
          </cell>
        </row>
        <row r="4140">
          <cell r="A4140" t="str">
            <v>SP19_FREEDEMAND</v>
          </cell>
        </row>
        <row r="4141">
          <cell r="A4141" t="str">
            <v>SP19_FREEDEMAND</v>
          </cell>
        </row>
        <row r="4142">
          <cell r="A4142" t="str">
            <v>SP19_FREEDEMAND</v>
          </cell>
        </row>
        <row r="4143">
          <cell r="A4143" t="str">
            <v>SP19_FREEDEMAND</v>
          </cell>
        </row>
        <row r="4144">
          <cell r="A4144" t="str">
            <v>SP19_FREEDEMAND</v>
          </cell>
        </row>
        <row r="4145">
          <cell r="A4145" t="str">
            <v>SP19_FREEDEMAND</v>
          </cell>
        </row>
        <row r="4146">
          <cell r="A4146" t="str">
            <v>SP19_FREEDEMAND</v>
          </cell>
        </row>
        <row r="4147">
          <cell r="A4147" t="str">
            <v>SP19_FREEDEMAND</v>
          </cell>
        </row>
        <row r="4148">
          <cell r="A4148" t="str">
            <v>SP19_FREEDEMAND</v>
          </cell>
        </row>
        <row r="4149">
          <cell r="A4149" t="str">
            <v>SP19_FREEDEMAND</v>
          </cell>
        </row>
        <row r="4150">
          <cell r="A4150" t="str">
            <v>SP19_FREEDEMAND</v>
          </cell>
        </row>
        <row r="4151">
          <cell r="A4151" t="str">
            <v>SP19_FREEDEMAND</v>
          </cell>
        </row>
        <row r="4152">
          <cell r="A4152" t="str">
            <v>SP19_FREEDEMAND</v>
          </cell>
        </row>
        <row r="4153">
          <cell r="A4153" t="str">
            <v>SP19_FREEDEMAND</v>
          </cell>
        </row>
        <row r="4154">
          <cell r="A4154" t="str">
            <v>SP19_FREEDEMAND</v>
          </cell>
        </row>
        <row r="4155">
          <cell r="A4155" t="str">
            <v>SP19_FREEDEMAND</v>
          </cell>
        </row>
        <row r="4156">
          <cell r="A4156" t="str">
            <v>SP19_FREEDEMAND</v>
          </cell>
        </row>
        <row r="4157">
          <cell r="A4157" t="str">
            <v>SP19_FREEDEMAND</v>
          </cell>
        </row>
        <row r="4158">
          <cell r="A4158" t="str">
            <v>SP19_FREEDEMAND</v>
          </cell>
        </row>
        <row r="4159">
          <cell r="A4159" t="str">
            <v>SP19_FREEDEMAND</v>
          </cell>
        </row>
        <row r="4160">
          <cell r="A4160" t="str">
            <v>SP19_FREEDEMAND</v>
          </cell>
        </row>
        <row r="4161">
          <cell r="A4161" t="str">
            <v>SP19_FREEDEMAND</v>
          </cell>
        </row>
        <row r="4162">
          <cell r="A4162" t="str">
            <v>SP19_FREEDEMAND</v>
          </cell>
        </row>
        <row r="4163">
          <cell r="A4163" t="str">
            <v>SP19_FREEDEMAND</v>
          </cell>
        </row>
        <row r="4164">
          <cell r="A4164" t="str">
            <v>SP19_FREEDEMAND</v>
          </cell>
        </row>
        <row r="4165">
          <cell r="A4165" t="str">
            <v>SP19_FREEDEMAND</v>
          </cell>
        </row>
        <row r="4166">
          <cell r="A4166" t="str">
            <v>SP19_FREEDEMAND</v>
          </cell>
        </row>
        <row r="4167">
          <cell r="A4167" t="str">
            <v>SP19_FREEDEMAND</v>
          </cell>
        </row>
        <row r="4168">
          <cell r="A4168" t="str">
            <v>SP19_FREEDEMAND</v>
          </cell>
        </row>
        <row r="4169">
          <cell r="A4169" t="str">
            <v>SP19_FREEDEMAND</v>
          </cell>
        </row>
        <row r="4170">
          <cell r="A4170" t="str">
            <v>SP19_FREEDEMAND</v>
          </cell>
        </row>
        <row r="4171">
          <cell r="A4171" t="str">
            <v>SP19_FREEDEMAND</v>
          </cell>
        </row>
        <row r="4172">
          <cell r="A4172" t="str">
            <v>SP19_FREEDEMAND</v>
          </cell>
        </row>
        <row r="4173">
          <cell r="A4173" t="str">
            <v>SP19_FREEDEMAND</v>
          </cell>
        </row>
        <row r="4174">
          <cell r="A4174" t="str">
            <v>SP19_FREEDEMAND</v>
          </cell>
        </row>
        <row r="4175">
          <cell r="A4175" t="str">
            <v>SP19_FREEDEMAND</v>
          </cell>
        </row>
        <row r="4176">
          <cell r="A4176" t="str">
            <v>SP19_FREEDEMAND</v>
          </cell>
        </row>
        <row r="4177">
          <cell r="A4177" t="str">
            <v>SP19_FREEDEMAND</v>
          </cell>
        </row>
        <row r="4178">
          <cell r="A4178" t="str">
            <v>SP19_FREEDEMAND</v>
          </cell>
        </row>
        <row r="4179">
          <cell r="A4179" t="str">
            <v>SP19_FREEDEMAND</v>
          </cell>
        </row>
        <row r="4180">
          <cell r="A4180" t="str">
            <v>SP19_FREEDEMAND</v>
          </cell>
        </row>
        <row r="4181">
          <cell r="A4181" t="str">
            <v>SP19_FREEDEMAND</v>
          </cell>
        </row>
        <row r="4182">
          <cell r="A4182" t="str">
            <v>SP19_FREEDEMAND</v>
          </cell>
        </row>
        <row r="4183">
          <cell r="A4183" t="str">
            <v>SP19_FREEDEMAND</v>
          </cell>
        </row>
        <row r="4184">
          <cell r="A4184" t="str">
            <v>SP19_FREEDEMAND</v>
          </cell>
        </row>
        <row r="4185">
          <cell r="A4185" t="str">
            <v>SP19_FREEDEMAND</v>
          </cell>
        </row>
        <row r="4186">
          <cell r="A4186" t="str">
            <v>SP19_FREEDEMAND</v>
          </cell>
        </row>
        <row r="4187">
          <cell r="A4187" t="str">
            <v>SP19_FREEDEMAND</v>
          </cell>
        </row>
        <row r="4188">
          <cell r="A4188" t="str">
            <v>SP19_FREEDEMAND</v>
          </cell>
        </row>
        <row r="4189">
          <cell r="A4189" t="str">
            <v>SP19_FREEDEMAND</v>
          </cell>
        </row>
        <row r="4190">
          <cell r="A4190" t="str">
            <v>SP19_FREEDEMAND</v>
          </cell>
        </row>
        <row r="4191">
          <cell r="A4191" t="str">
            <v>SP19_FREEDEMAND</v>
          </cell>
        </row>
        <row r="4192">
          <cell r="A4192" t="str">
            <v>SP19_FREEDEMAND</v>
          </cell>
        </row>
        <row r="4193">
          <cell r="A4193" t="str">
            <v>SP19_FREEDEMAND</v>
          </cell>
        </row>
        <row r="4194">
          <cell r="A4194" t="str">
            <v>SP19_FREEDEMAND</v>
          </cell>
        </row>
        <row r="4195">
          <cell r="A4195" t="str">
            <v>SP19_FREEDEMAND</v>
          </cell>
        </row>
        <row r="4196">
          <cell r="A4196" t="str">
            <v>SP19_FREEDEMAND</v>
          </cell>
        </row>
        <row r="4197">
          <cell r="A4197" t="str">
            <v>SP19_FREEDEMAND</v>
          </cell>
        </row>
        <row r="4198">
          <cell r="A4198" t="str">
            <v>SP19_FREEDEMAND</v>
          </cell>
        </row>
        <row r="4199">
          <cell r="A4199" t="str">
            <v>SP19_FREEDEMAND</v>
          </cell>
        </row>
        <row r="4200">
          <cell r="A4200" t="str">
            <v>SP19_FREEDEMAND</v>
          </cell>
        </row>
        <row r="4201">
          <cell r="A4201" t="str">
            <v>SP19_FREEDEMAND</v>
          </cell>
        </row>
        <row r="4202">
          <cell r="A4202" t="str">
            <v>SP19_FREEDEMAND</v>
          </cell>
        </row>
        <row r="4203">
          <cell r="A4203" t="str">
            <v>SP19_FREEDEMAND</v>
          </cell>
        </row>
        <row r="4204">
          <cell r="A4204" t="str">
            <v>SP19_FREEDEMAND</v>
          </cell>
        </row>
        <row r="4205">
          <cell r="A4205" t="str">
            <v>SP19_FREEDEMAND</v>
          </cell>
        </row>
        <row r="4206">
          <cell r="A4206" t="str">
            <v>SP19_FREEDEMAND</v>
          </cell>
        </row>
        <row r="4207">
          <cell r="A4207" t="str">
            <v>SP19_FREEDEMAND</v>
          </cell>
        </row>
        <row r="4208">
          <cell r="A4208" t="str">
            <v>SP19_FREEDEMAND</v>
          </cell>
        </row>
        <row r="4209">
          <cell r="A4209" t="str">
            <v>SP19_FREEDEMAND</v>
          </cell>
        </row>
        <row r="4210">
          <cell r="A4210" t="str">
            <v>SP19_FREEDEMAND</v>
          </cell>
        </row>
        <row r="4211">
          <cell r="A4211" t="str">
            <v>SP19_FREEDEMAND</v>
          </cell>
        </row>
        <row r="4212">
          <cell r="A4212" t="str">
            <v>SP19_FREEDEMAND</v>
          </cell>
        </row>
        <row r="4213">
          <cell r="A4213" t="str">
            <v>SP19_FREEDEMAND</v>
          </cell>
        </row>
        <row r="4214">
          <cell r="A4214" t="str">
            <v>SP19_FREEDEMAND</v>
          </cell>
        </row>
        <row r="4215">
          <cell r="A4215" t="str">
            <v>SP19_FREEDEMAND</v>
          </cell>
        </row>
        <row r="4216">
          <cell r="A4216" t="str">
            <v>SP19_FREEDEMAND</v>
          </cell>
        </row>
        <row r="4217">
          <cell r="A4217" t="str">
            <v>SP19_FREEDEMAND</v>
          </cell>
        </row>
        <row r="4218">
          <cell r="A4218" t="str">
            <v>SP19_FREEDEMAND</v>
          </cell>
        </row>
        <row r="4219">
          <cell r="A4219" t="str">
            <v>SP19_FREEDEMAND</v>
          </cell>
        </row>
        <row r="4220">
          <cell r="A4220" t="str">
            <v>SP19_FREEDEMAND</v>
          </cell>
        </row>
        <row r="4221">
          <cell r="A4221" t="str">
            <v>SP19_FREEDEMAND</v>
          </cell>
        </row>
        <row r="4222">
          <cell r="A4222" t="str">
            <v>SP19_FREEDEMAND</v>
          </cell>
        </row>
        <row r="4223">
          <cell r="A4223" t="str">
            <v>SP19_FREEDEMAND</v>
          </cell>
        </row>
        <row r="4224">
          <cell r="A4224" t="str">
            <v>SP19_FREEDEMAND</v>
          </cell>
        </row>
        <row r="4225">
          <cell r="A4225" t="str">
            <v>SP19_FREEDEMAND</v>
          </cell>
        </row>
        <row r="4226">
          <cell r="A4226" t="str">
            <v>SP19_FREEDEMAND</v>
          </cell>
        </row>
        <row r="4227">
          <cell r="A4227" t="str">
            <v>SP19_FREEDEMAND</v>
          </cell>
        </row>
        <row r="4228">
          <cell r="A4228" t="str">
            <v>SP19_FREEDEMAND</v>
          </cell>
        </row>
        <row r="4229">
          <cell r="A4229" t="str">
            <v>SP19_FREEDEMAND</v>
          </cell>
        </row>
        <row r="4230">
          <cell r="A4230" t="str">
            <v>SP19_FREEDEMAND</v>
          </cell>
        </row>
        <row r="4231">
          <cell r="A4231" t="str">
            <v>SP19_FREEDEMAND</v>
          </cell>
        </row>
        <row r="4232">
          <cell r="A4232" t="str">
            <v>SP19_FREEDEMAND</v>
          </cell>
        </row>
        <row r="4233">
          <cell r="A4233" t="str">
            <v>SP19_FREEDEMAND</v>
          </cell>
        </row>
        <row r="4234">
          <cell r="A4234" t="str">
            <v>SP19_FREEDEMAND</v>
          </cell>
        </row>
        <row r="4235">
          <cell r="A4235" t="str">
            <v>SP19_FREEDEMAND</v>
          </cell>
        </row>
        <row r="4236">
          <cell r="A4236" t="str">
            <v>SP19_FREEDEMAND</v>
          </cell>
        </row>
        <row r="4237">
          <cell r="A4237" t="str">
            <v>SP19_FREEDEMAND</v>
          </cell>
        </row>
        <row r="4238">
          <cell r="A4238" t="str">
            <v>SP19_FREEDEMAND</v>
          </cell>
        </row>
        <row r="4239">
          <cell r="A4239" t="str">
            <v>SP19_FREEDEMAND</v>
          </cell>
        </row>
        <row r="4240">
          <cell r="A4240" t="str">
            <v>SP19_FREEDEMAND</v>
          </cell>
        </row>
        <row r="4241">
          <cell r="A4241" t="str">
            <v>SP19_FREEDEMAND</v>
          </cell>
        </row>
        <row r="4242">
          <cell r="A4242" t="str">
            <v>SP19_FREEDEMAND</v>
          </cell>
        </row>
        <row r="4243">
          <cell r="A4243" t="str">
            <v>SP19_FREEDEMAND</v>
          </cell>
        </row>
        <row r="4244">
          <cell r="A4244" t="str">
            <v>SP19_FREEDEMAND</v>
          </cell>
        </row>
        <row r="4245">
          <cell r="A4245" t="str">
            <v>SP19_FREEDEMAND</v>
          </cell>
        </row>
        <row r="4246">
          <cell r="A4246" t="str">
            <v>SP19_FREEDEMAND</v>
          </cell>
        </row>
        <row r="4247">
          <cell r="A4247" t="str">
            <v>SP19_FREEDEMAND</v>
          </cell>
        </row>
        <row r="4248">
          <cell r="A4248" t="str">
            <v>SP19_FREEDEMAND</v>
          </cell>
        </row>
        <row r="4249">
          <cell r="A4249" t="str">
            <v>SP19_FREEDEMAND</v>
          </cell>
        </row>
        <row r="4250">
          <cell r="A4250" t="str">
            <v>SP19_FREEDEMAND</v>
          </cell>
        </row>
        <row r="4251">
          <cell r="A4251" t="str">
            <v>SP19_FREEDEMAND</v>
          </cell>
        </row>
        <row r="4252">
          <cell r="A4252" t="str">
            <v>SP19_FREEDEMAND</v>
          </cell>
        </row>
        <row r="4253">
          <cell r="A4253" t="str">
            <v>SP19_FREEDEMAND</v>
          </cell>
        </row>
        <row r="4254">
          <cell r="A4254" t="str">
            <v>SP19_FREEDEMAND</v>
          </cell>
        </row>
        <row r="4255">
          <cell r="A4255" t="str">
            <v>SP19_FREEDEMAND</v>
          </cell>
        </row>
        <row r="4256">
          <cell r="A4256" t="str">
            <v>SP19_FREEDEMAND</v>
          </cell>
        </row>
        <row r="4257">
          <cell r="A4257" t="str">
            <v>SP19_FREEDEMAND</v>
          </cell>
        </row>
        <row r="4258">
          <cell r="A4258" t="str">
            <v>SP19_FREEDEMAND</v>
          </cell>
        </row>
        <row r="4259">
          <cell r="A4259" t="str">
            <v>SP19_FREEDEMAND</v>
          </cell>
        </row>
        <row r="4260">
          <cell r="A4260" t="str">
            <v>SP19_FREEDEMAND</v>
          </cell>
        </row>
        <row r="4261">
          <cell r="A4261" t="str">
            <v>SP19_FREEDEMAND</v>
          </cell>
        </row>
        <row r="4262">
          <cell r="A4262" t="str">
            <v>SP19_FREEDEMAND</v>
          </cell>
        </row>
        <row r="4263">
          <cell r="A4263" t="str">
            <v>SP19_FREEDEMAND</v>
          </cell>
        </row>
        <row r="4264">
          <cell r="A4264" t="str">
            <v>SP19_FREEDEMAND</v>
          </cell>
        </row>
        <row r="4265">
          <cell r="A4265" t="str">
            <v>SP19_FREEDEMAND</v>
          </cell>
        </row>
        <row r="4266">
          <cell r="A4266" t="str">
            <v>SP19_FREEDEMAND</v>
          </cell>
        </row>
        <row r="4267">
          <cell r="A4267" t="str">
            <v>SP19_FREEDEMAND</v>
          </cell>
        </row>
        <row r="4268">
          <cell r="A4268" t="str">
            <v>SP19_FREEDEMAND</v>
          </cell>
        </row>
        <row r="4269">
          <cell r="A4269" t="str">
            <v>SP19_FREEDEMAND</v>
          </cell>
        </row>
        <row r="4270">
          <cell r="A4270" t="str">
            <v>SP19_FREEDEMAND</v>
          </cell>
        </row>
        <row r="4271">
          <cell r="A4271" t="str">
            <v>SP19_FREEDEMAND</v>
          </cell>
        </row>
        <row r="4272">
          <cell r="A4272" t="str">
            <v>SP19_FREEDEMAND</v>
          </cell>
        </row>
        <row r="4273">
          <cell r="A4273" t="str">
            <v>SP19_FREEDEMAND</v>
          </cell>
        </row>
        <row r="4274">
          <cell r="A4274" t="str">
            <v>SP19_FREEDEMAND</v>
          </cell>
        </row>
        <row r="4275">
          <cell r="A4275" t="str">
            <v>SP19_FREEDEMAND</v>
          </cell>
        </row>
        <row r="4276">
          <cell r="A4276" t="str">
            <v>SP19_FREEDEMAND</v>
          </cell>
        </row>
        <row r="4277">
          <cell r="A4277" t="str">
            <v>SP19_FREEDEMAND</v>
          </cell>
        </row>
        <row r="4278">
          <cell r="A4278" t="str">
            <v>SP19_FREEDEMAND</v>
          </cell>
        </row>
        <row r="4279">
          <cell r="A4279" t="str">
            <v>SP19_FREEDEMAND</v>
          </cell>
        </row>
        <row r="4280">
          <cell r="A4280" t="str">
            <v>SP19_FREEDEMAND</v>
          </cell>
        </row>
        <row r="4281">
          <cell r="A4281" t="str">
            <v>SP19_FREEDEMAND</v>
          </cell>
        </row>
        <row r="4282">
          <cell r="A4282" t="str">
            <v>SP19_FREEDEMAND</v>
          </cell>
        </row>
        <row r="4283">
          <cell r="A4283" t="str">
            <v>SP19_FREEDEMAND</v>
          </cell>
        </row>
        <row r="4284">
          <cell r="A4284" t="str">
            <v>SP19_FREEDEMAND</v>
          </cell>
        </row>
        <row r="4285">
          <cell r="A4285" t="str">
            <v>SP19_FREEDEMAND</v>
          </cell>
        </row>
        <row r="4286">
          <cell r="A4286" t="str">
            <v>SP19_FREEDEMAND</v>
          </cell>
        </row>
        <row r="4287">
          <cell r="A4287" t="str">
            <v>SP19_FREEDEMAND</v>
          </cell>
        </row>
        <row r="4288">
          <cell r="A4288" t="str">
            <v>SP19_FREEDEMAND</v>
          </cell>
        </row>
        <row r="4289">
          <cell r="A4289" t="str">
            <v>SP19_FREEDEMAND</v>
          </cell>
        </row>
        <row r="4290">
          <cell r="A4290" t="str">
            <v>SP19_FREEDEMAND</v>
          </cell>
        </row>
        <row r="4291">
          <cell r="A4291" t="str">
            <v>SP19_FREEDEMAND</v>
          </cell>
        </row>
        <row r="4292">
          <cell r="A4292" t="str">
            <v>SP19_FREEDEMAND</v>
          </cell>
        </row>
        <row r="4293">
          <cell r="A4293" t="str">
            <v>SP19_FREEDEMAND</v>
          </cell>
        </row>
        <row r="4294">
          <cell r="A4294" t="str">
            <v>SP19_FREEDEMAND</v>
          </cell>
        </row>
        <row r="4295">
          <cell r="A4295" t="str">
            <v>SP19_FREEDEMAND</v>
          </cell>
        </row>
        <row r="4296">
          <cell r="A4296" t="str">
            <v>SP19_FREEDEMAND</v>
          </cell>
        </row>
        <row r="4297">
          <cell r="A4297" t="str">
            <v>SP19_FREEDEMAND</v>
          </cell>
        </row>
        <row r="4298">
          <cell r="A4298" t="str">
            <v>SP19_FREEDEMAND</v>
          </cell>
        </row>
        <row r="4299">
          <cell r="A4299" t="str">
            <v>SP19_FREEDEMAND</v>
          </cell>
        </row>
        <row r="4300">
          <cell r="A4300" t="str">
            <v>SP19_FREEDEMAND</v>
          </cell>
        </row>
        <row r="4301">
          <cell r="A4301" t="str">
            <v>SP19_FREEDEMAND</v>
          </cell>
        </row>
        <row r="4302">
          <cell r="A4302" t="str">
            <v>SP19_FREEDEMAND</v>
          </cell>
        </row>
        <row r="4303">
          <cell r="A4303" t="str">
            <v>SP19_FREEDEMAND</v>
          </cell>
        </row>
        <row r="4304">
          <cell r="A4304" t="str">
            <v>SP19_FREEDEMAND</v>
          </cell>
        </row>
        <row r="4305">
          <cell r="A4305" t="str">
            <v>SP19_FREEDEMAND</v>
          </cell>
        </row>
        <row r="4306">
          <cell r="A4306" t="str">
            <v>SP19_FREEDEMAND</v>
          </cell>
        </row>
        <row r="4307">
          <cell r="A4307" t="str">
            <v>SP19_FREEDEMAND</v>
          </cell>
        </row>
        <row r="4308">
          <cell r="A4308" t="str">
            <v>SP19_FREEDEMAND</v>
          </cell>
        </row>
        <row r="4309">
          <cell r="A4309" t="str">
            <v>SP19_FREEDEMAND</v>
          </cell>
        </row>
        <row r="4310">
          <cell r="A4310" t="str">
            <v>SP19_FREEDEMAND</v>
          </cell>
        </row>
        <row r="4311">
          <cell r="A4311" t="str">
            <v>SP19_FREEDEMAND</v>
          </cell>
        </row>
        <row r="4312">
          <cell r="A4312" t="str">
            <v>SP19_FREEDEMAND</v>
          </cell>
        </row>
        <row r="4313">
          <cell r="A4313" t="str">
            <v>SP19_FREEDEMAND</v>
          </cell>
        </row>
        <row r="4314">
          <cell r="A4314" t="str">
            <v>SP19_FREEDEMAND</v>
          </cell>
        </row>
        <row r="4315">
          <cell r="A4315" t="str">
            <v>SP19_FREEDEMAND</v>
          </cell>
        </row>
        <row r="4316">
          <cell r="A4316" t="str">
            <v>SP19_FREEDEMAND</v>
          </cell>
        </row>
        <row r="4317">
          <cell r="A4317" t="str">
            <v>SP19_FREEDEMAND</v>
          </cell>
        </row>
        <row r="4318">
          <cell r="A4318" t="str">
            <v>SP19_FREEDEMAND</v>
          </cell>
        </row>
        <row r="4319">
          <cell r="A4319" t="str">
            <v>SP19_FREEDEMAND</v>
          </cell>
        </row>
        <row r="4320">
          <cell r="A4320" t="str">
            <v>SP19_FREEDEMAND</v>
          </cell>
        </row>
        <row r="4321">
          <cell r="A4321" t="str">
            <v>SP19_FREEDEMAND</v>
          </cell>
        </row>
        <row r="4322">
          <cell r="A4322" t="str">
            <v>SP19_FREEDEMAND</v>
          </cell>
        </row>
        <row r="4323">
          <cell r="A4323" t="str">
            <v>SP19_FREEDEMAND</v>
          </cell>
        </row>
        <row r="4324">
          <cell r="A4324" t="str">
            <v>SP19_FREEDEMAND</v>
          </cell>
        </row>
        <row r="4325">
          <cell r="A4325" t="str">
            <v>SP19_FREEDEMAND</v>
          </cell>
        </row>
        <row r="4326">
          <cell r="A4326" t="str">
            <v>SP19_FREEDEMAND</v>
          </cell>
        </row>
        <row r="4327">
          <cell r="A4327" t="str">
            <v>SP19_FREEDEMAND</v>
          </cell>
        </row>
        <row r="4328">
          <cell r="A4328" t="str">
            <v>SP19_FREEDEMAND</v>
          </cell>
        </row>
        <row r="4329">
          <cell r="A4329" t="str">
            <v>SP19_FREEDEMAND</v>
          </cell>
        </row>
        <row r="4330">
          <cell r="A4330" t="str">
            <v>SP19_FREEDEMAND</v>
          </cell>
        </row>
        <row r="4331">
          <cell r="A4331" t="str">
            <v>SP19_FREEDEMAND</v>
          </cell>
        </row>
        <row r="4332">
          <cell r="A4332" t="str">
            <v>SP19_FREEDEMAND</v>
          </cell>
        </row>
        <row r="4333">
          <cell r="A4333" t="str">
            <v>SP19_FREEDEMAND</v>
          </cell>
        </row>
        <row r="4334">
          <cell r="A4334" t="str">
            <v>SP19_FREEDEMAND</v>
          </cell>
        </row>
        <row r="4335">
          <cell r="A4335" t="str">
            <v>SP19_FREEDEMAND</v>
          </cell>
        </row>
        <row r="4336">
          <cell r="A4336" t="str">
            <v>SP19_FREEDEMAND</v>
          </cell>
        </row>
        <row r="4337">
          <cell r="A4337" t="str">
            <v>SP19_FREEDEMAND</v>
          </cell>
        </row>
        <row r="4338">
          <cell r="A4338" t="str">
            <v>SP19_FREEDEMAND</v>
          </cell>
        </row>
        <row r="4339">
          <cell r="A4339" t="str">
            <v>SP19_FREEDEMAND</v>
          </cell>
        </row>
        <row r="4340">
          <cell r="A4340" t="str">
            <v>SP19_FREEDEMAND</v>
          </cell>
        </row>
        <row r="4341">
          <cell r="A4341" t="str">
            <v>SP19_FREEDEMAND</v>
          </cell>
        </row>
        <row r="4342">
          <cell r="A4342" t="str">
            <v>SP19_FREEDEMAND</v>
          </cell>
        </row>
        <row r="4343">
          <cell r="A4343" t="str">
            <v>SP19_FREEDEMAND</v>
          </cell>
        </row>
        <row r="4344">
          <cell r="A4344" t="str">
            <v>SP19_FREEDEMAND</v>
          </cell>
        </row>
        <row r="4345">
          <cell r="A4345" t="str">
            <v>SP19_FREEDEMAND</v>
          </cell>
        </row>
        <row r="4346">
          <cell r="A4346" t="str">
            <v>SP19_FREEDEMAND</v>
          </cell>
        </row>
        <row r="4347">
          <cell r="A4347" t="str">
            <v>SP19_FREEDEMAND</v>
          </cell>
        </row>
        <row r="4348">
          <cell r="A4348" t="str">
            <v>SP19_FREEDEMAND</v>
          </cell>
        </row>
        <row r="4349">
          <cell r="A4349" t="str">
            <v>SP19_FREEDEMAND</v>
          </cell>
        </row>
        <row r="4350">
          <cell r="A4350" t="str">
            <v>SP19_FREEDEMAND</v>
          </cell>
        </row>
        <row r="4351">
          <cell r="A4351" t="str">
            <v>SP19_FREEDEMAND</v>
          </cell>
        </row>
        <row r="4352">
          <cell r="A4352" t="str">
            <v>SP19_FREEDEMAND</v>
          </cell>
        </row>
        <row r="4353">
          <cell r="A4353" t="str">
            <v>SP19_FREEDEMAND</v>
          </cell>
        </row>
        <row r="4354">
          <cell r="A4354" t="str">
            <v>SP19_FREEDEMAND</v>
          </cell>
        </row>
        <row r="4355">
          <cell r="A4355" t="str">
            <v>SP19_FREEDEMAND</v>
          </cell>
        </row>
        <row r="4356">
          <cell r="A4356" t="str">
            <v>SP19_FREEDEMAND</v>
          </cell>
        </row>
        <row r="4357">
          <cell r="A4357" t="str">
            <v>SP19_FREEDEMAND</v>
          </cell>
        </row>
        <row r="4358">
          <cell r="A4358" t="str">
            <v>SP19_FREEDEMAND</v>
          </cell>
        </row>
        <row r="4359">
          <cell r="A4359" t="str">
            <v>SP19_FREEDEMAND</v>
          </cell>
        </row>
        <row r="4360">
          <cell r="A4360" t="str">
            <v>SP19_FREEDEMAND</v>
          </cell>
        </row>
        <row r="4361">
          <cell r="A4361" t="str">
            <v>SP19_FREEDEMAND</v>
          </cell>
        </row>
        <row r="4362">
          <cell r="A4362" t="str">
            <v>SP19_FREEDEMAND</v>
          </cell>
        </row>
        <row r="4363">
          <cell r="A4363" t="str">
            <v>SP19_FREEDEMAND</v>
          </cell>
        </row>
        <row r="4364">
          <cell r="A4364" t="str">
            <v>SP19_FREEDEMAND</v>
          </cell>
        </row>
        <row r="4365">
          <cell r="A4365" t="str">
            <v>SP19_FREEDEMAND</v>
          </cell>
        </row>
        <row r="4366">
          <cell r="A4366" t="str">
            <v>SP19_FREEDEMAND</v>
          </cell>
        </row>
        <row r="4367">
          <cell r="A4367" t="str">
            <v>SP19_FREEDEMAND</v>
          </cell>
        </row>
        <row r="4368">
          <cell r="A4368" t="str">
            <v>SP19_FREEDEMAND</v>
          </cell>
        </row>
        <row r="4369">
          <cell r="A4369" t="str">
            <v>SP19_FREEDEMAND</v>
          </cell>
        </row>
        <row r="4370">
          <cell r="A4370" t="str">
            <v>SP19_FREEDEMAND</v>
          </cell>
        </row>
        <row r="4371">
          <cell r="A4371" t="str">
            <v>SP19_FREEDEMAND</v>
          </cell>
        </row>
        <row r="4372">
          <cell r="A4372" t="str">
            <v>SP19_FREEDEMAND</v>
          </cell>
        </row>
        <row r="4373">
          <cell r="A4373" t="str">
            <v>SP19_FREEDEMAND</v>
          </cell>
        </row>
        <row r="4374">
          <cell r="A4374" t="str">
            <v>SP19_FREEDEMAND</v>
          </cell>
        </row>
        <row r="4375">
          <cell r="A4375" t="str">
            <v>SP19_FREEDEMAND</v>
          </cell>
        </row>
        <row r="4376">
          <cell r="A4376" t="str">
            <v>SP19_FREEDEMAND</v>
          </cell>
        </row>
        <row r="4377">
          <cell r="A4377" t="str">
            <v>SP19_FREEDEMAND</v>
          </cell>
        </row>
        <row r="4378">
          <cell r="A4378" t="str">
            <v>SP19_FREEDEMAND</v>
          </cell>
        </row>
        <row r="4379">
          <cell r="A4379" t="str">
            <v>SP19_FREEDEMAND</v>
          </cell>
        </row>
        <row r="4380">
          <cell r="A4380" t="str">
            <v>SP19_FREEDEMAND</v>
          </cell>
        </row>
        <row r="4381">
          <cell r="A4381" t="str">
            <v>SP19_FREEDEMAND</v>
          </cell>
        </row>
        <row r="4382">
          <cell r="A4382" t="str">
            <v>SP19_FREEDEMAND</v>
          </cell>
        </row>
        <row r="4383">
          <cell r="A4383" t="str">
            <v>SP19_FREEDEMAND</v>
          </cell>
        </row>
        <row r="4384">
          <cell r="A4384" t="str">
            <v>SP19_FREEDEMAND</v>
          </cell>
        </row>
        <row r="4385">
          <cell r="A4385" t="str">
            <v>SP19_FREEDEMAND</v>
          </cell>
        </row>
        <row r="4386">
          <cell r="A4386" t="str">
            <v>SP19_FREEDEMAND</v>
          </cell>
        </row>
        <row r="4387">
          <cell r="A4387" t="str">
            <v>SP19_FREEDEMAND</v>
          </cell>
        </row>
        <row r="4388">
          <cell r="A4388" t="str">
            <v>SP19_FREEDEMAND</v>
          </cell>
        </row>
        <row r="4389">
          <cell r="A4389" t="str">
            <v>SP19_FREEDEMAND</v>
          </cell>
        </row>
        <row r="4390">
          <cell r="A4390" t="str">
            <v>SP19_FREEDEMAND</v>
          </cell>
        </row>
        <row r="4391">
          <cell r="A4391" t="str">
            <v>SP19_FREEDEMAND</v>
          </cell>
        </row>
        <row r="4392">
          <cell r="A4392" t="str">
            <v>SP19_FREEDEMAND</v>
          </cell>
        </row>
        <row r="4393">
          <cell r="A4393" t="str">
            <v>SP19_FREEDEMAND</v>
          </cell>
        </row>
        <row r="4394">
          <cell r="A4394" t="str">
            <v>SP19_FREEDEMAND</v>
          </cell>
        </row>
        <row r="4395">
          <cell r="A4395" t="str">
            <v>SP19_FREEDEMAND</v>
          </cell>
        </row>
        <row r="4396">
          <cell r="A4396" t="str">
            <v>SP19_FREEDEMAND</v>
          </cell>
        </row>
        <row r="4397">
          <cell r="A4397" t="str">
            <v>SP19_FREEDEMAND</v>
          </cell>
        </row>
        <row r="4398">
          <cell r="A4398" t="str">
            <v>SP19_FREEDEMAND</v>
          </cell>
        </row>
        <row r="4399">
          <cell r="A4399" t="str">
            <v>SP19_FREEDEMAND</v>
          </cell>
        </row>
        <row r="4400">
          <cell r="A4400" t="str">
            <v>SP19_FREEDEMAND</v>
          </cell>
        </row>
        <row r="4401">
          <cell r="A4401" t="str">
            <v>SP19_FREEDEMAND</v>
          </cell>
        </row>
        <row r="4402">
          <cell r="A4402" t="str">
            <v>SP19_FREEDEMAND</v>
          </cell>
        </row>
        <row r="4403">
          <cell r="A4403" t="str">
            <v>SP19_FREEDEMAND</v>
          </cell>
        </row>
        <row r="4404">
          <cell r="A4404" t="str">
            <v>SP19_FREEDEMAND</v>
          </cell>
        </row>
        <row r="4405">
          <cell r="A4405" t="str">
            <v>SP19_FREEDEMAND</v>
          </cell>
        </row>
        <row r="4406">
          <cell r="A4406" t="str">
            <v>SP19_FREEDEMAND</v>
          </cell>
        </row>
        <row r="4407">
          <cell r="A4407" t="str">
            <v>SP19_FREEDEMAND</v>
          </cell>
        </row>
        <row r="4408">
          <cell r="A4408" t="str">
            <v>SP19_FREEDEMAND</v>
          </cell>
        </row>
        <row r="4409">
          <cell r="A4409" t="str">
            <v>SP19_FREEDEMAND</v>
          </cell>
        </row>
        <row r="4410">
          <cell r="A4410" t="str">
            <v>SP19_FREEDEMAND</v>
          </cell>
        </row>
        <row r="4411">
          <cell r="A4411" t="str">
            <v>SP19_FREEDEMAND</v>
          </cell>
        </row>
        <row r="4412">
          <cell r="A4412" t="str">
            <v>SP19_FREEDEMAND</v>
          </cell>
        </row>
        <row r="4413">
          <cell r="A4413" t="str">
            <v>SP19_FREEDEMAND</v>
          </cell>
        </row>
        <row r="4414">
          <cell r="A4414" t="str">
            <v>SP19_FREEDEMAND</v>
          </cell>
        </row>
        <row r="4415">
          <cell r="A4415" t="str">
            <v>SP19_FREEDEMAND</v>
          </cell>
        </row>
        <row r="4416">
          <cell r="A4416" t="str">
            <v>SP19_FREEDEMAND</v>
          </cell>
        </row>
        <row r="4417">
          <cell r="A4417" t="str">
            <v>SP19_FREEDEMAND</v>
          </cell>
        </row>
        <row r="4418">
          <cell r="A4418" t="str">
            <v>SP19_FREEDEMAND</v>
          </cell>
        </row>
        <row r="4419">
          <cell r="A4419" t="str">
            <v>SP19_FREEDEMAND</v>
          </cell>
        </row>
        <row r="4420">
          <cell r="A4420" t="str">
            <v>SP19_FREEDEMAND</v>
          </cell>
        </row>
        <row r="4421">
          <cell r="A4421" t="str">
            <v>SP19_FREEDEMAND</v>
          </cell>
        </row>
        <row r="4422">
          <cell r="A4422" t="str">
            <v>SP19_FREEDEMAND</v>
          </cell>
        </row>
        <row r="4423">
          <cell r="A4423" t="str">
            <v>SP19_FREEDEMAND</v>
          </cell>
        </row>
        <row r="4424">
          <cell r="A4424" t="str">
            <v>SP19_FREEDEMAND</v>
          </cell>
        </row>
        <row r="4425">
          <cell r="A4425" t="str">
            <v>SP19_FREEDEMAND</v>
          </cell>
        </row>
        <row r="4426">
          <cell r="A4426" t="str">
            <v>SP19_FREEDEMAND</v>
          </cell>
        </row>
        <row r="4427">
          <cell r="A4427" t="str">
            <v>SP19_FREEDEMAND</v>
          </cell>
        </row>
        <row r="4428">
          <cell r="A4428" t="str">
            <v>SP19_FREEDEMAND</v>
          </cell>
        </row>
        <row r="4429">
          <cell r="A4429" t="str">
            <v>SP19_FREEDEMAND</v>
          </cell>
        </row>
        <row r="4430">
          <cell r="A4430" t="str">
            <v>SP19_FREEDEMAND</v>
          </cell>
        </row>
        <row r="4431">
          <cell r="A4431" t="str">
            <v>SP19_FREEDEMAND</v>
          </cell>
        </row>
        <row r="4432">
          <cell r="A4432" t="str">
            <v>SP19_FREEDEMAND</v>
          </cell>
        </row>
        <row r="4433">
          <cell r="A4433" t="str">
            <v>SP19_FREEDEMAND</v>
          </cell>
        </row>
        <row r="4434">
          <cell r="A4434" t="str">
            <v>SP19_FREEDEMAND</v>
          </cell>
        </row>
        <row r="4435">
          <cell r="A4435" t="str">
            <v>SP19_FREEDEMAND</v>
          </cell>
        </row>
        <row r="4436">
          <cell r="A4436" t="str">
            <v>SP19_FREEDEMAND</v>
          </cell>
        </row>
        <row r="4437">
          <cell r="A4437" t="str">
            <v>SP19_FREEDEMAND</v>
          </cell>
        </row>
        <row r="4438">
          <cell r="A4438" t="str">
            <v>SP19_FREEDEMAND</v>
          </cell>
        </row>
        <row r="4439">
          <cell r="A4439" t="str">
            <v>SP19_FREEDEMAND</v>
          </cell>
        </row>
        <row r="4440">
          <cell r="A4440" t="str">
            <v>SP19_FREEDEMAND</v>
          </cell>
        </row>
        <row r="4441">
          <cell r="A4441" t="str">
            <v>SP19_FREEDEMAND</v>
          </cell>
        </row>
        <row r="4442">
          <cell r="A4442" t="str">
            <v>SP19_FREEDEMAND</v>
          </cell>
        </row>
        <row r="4443">
          <cell r="A4443" t="str">
            <v>SP19_FREEDEMAND</v>
          </cell>
        </row>
        <row r="4444">
          <cell r="A4444" t="str">
            <v>SP19_FREEDEMAND</v>
          </cell>
        </row>
        <row r="4445">
          <cell r="A4445" t="str">
            <v>SP19_FREEDEMAND</v>
          </cell>
        </row>
        <row r="4446">
          <cell r="A4446" t="str">
            <v>SP19_FREEDEMAND</v>
          </cell>
        </row>
        <row r="4447">
          <cell r="A4447" t="str">
            <v>SP19_FREEDEMAND</v>
          </cell>
        </row>
        <row r="4448">
          <cell r="A4448" t="str">
            <v>SP19_FREEDEMAND</v>
          </cell>
        </row>
        <row r="4449">
          <cell r="A4449" t="str">
            <v>SP19_FREEDEMAND</v>
          </cell>
        </row>
        <row r="4450">
          <cell r="A4450" t="str">
            <v>SP19_FREEDEMAND</v>
          </cell>
        </row>
        <row r="4451">
          <cell r="A4451" t="str">
            <v>SP19_FREEDEMAND</v>
          </cell>
        </row>
        <row r="4452">
          <cell r="A4452" t="str">
            <v>SP19_FREEDEMAND</v>
          </cell>
        </row>
        <row r="4453">
          <cell r="A4453" t="str">
            <v>SP19_FREEDEMAND</v>
          </cell>
        </row>
        <row r="4454">
          <cell r="A4454" t="str">
            <v>SP19_FREEDEMAND</v>
          </cell>
        </row>
        <row r="4455">
          <cell r="A4455" t="str">
            <v>SP19_FREEDEMAND</v>
          </cell>
        </row>
        <row r="4456">
          <cell r="A4456" t="str">
            <v>SP19_FREEDEMAND</v>
          </cell>
        </row>
        <row r="4457">
          <cell r="A4457" t="str">
            <v>SP19_FREEDEMAND</v>
          </cell>
        </row>
        <row r="4458">
          <cell r="A4458" t="str">
            <v>SP19_FREEDEMAND</v>
          </cell>
        </row>
        <row r="4459">
          <cell r="A4459" t="str">
            <v>SP19_FREEDEMAND</v>
          </cell>
        </row>
        <row r="4460">
          <cell r="A4460" t="str">
            <v>SP19_FREEDEMAND</v>
          </cell>
        </row>
        <row r="4461">
          <cell r="A4461" t="str">
            <v>SP19_FREEDEMAND</v>
          </cell>
        </row>
        <row r="4462">
          <cell r="A4462" t="str">
            <v>SP19_FREEDEMAND</v>
          </cell>
        </row>
        <row r="4463">
          <cell r="A4463" t="str">
            <v>SP19_FREEDEMAND</v>
          </cell>
        </row>
        <row r="4464">
          <cell r="A4464" t="str">
            <v>SP19_FREEDEMAND</v>
          </cell>
        </row>
        <row r="4465">
          <cell r="A4465" t="str">
            <v>SP19_FREEDEMAND</v>
          </cell>
        </row>
        <row r="4466">
          <cell r="A4466" t="str">
            <v>SP19_FREEDEMAND</v>
          </cell>
        </row>
        <row r="4467">
          <cell r="A4467" t="str">
            <v>SP19_FREEDEMAND</v>
          </cell>
        </row>
        <row r="4468">
          <cell r="A4468" t="str">
            <v>SP19_FREEDEMAND</v>
          </cell>
        </row>
        <row r="4469">
          <cell r="A4469" t="str">
            <v>SP19_FREEDEMAND</v>
          </cell>
        </row>
        <row r="4470">
          <cell r="A4470" t="str">
            <v>SP19_FREEDEMAND</v>
          </cell>
        </row>
        <row r="4471">
          <cell r="A4471" t="str">
            <v>SP19_FREEDEMAND</v>
          </cell>
        </row>
        <row r="4472">
          <cell r="A4472" t="str">
            <v>SP19_FREEDEMAND</v>
          </cell>
        </row>
        <row r="4473">
          <cell r="A4473" t="str">
            <v>SP19_FREEDEMAND</v>
          </cell>
        </row>
        <row r="4474">
          <cell r="A4474" t="str">
            <v>SP19_FREEDEMAND</v>
          </cell>
        </row>
        <row r="4475">
          <cell r="A4475" t="str">
            <v>SP19_FREEDEMAND</v>
          </cell>
        </row>
        <row r="4476">
          <cell r="A4476" t="str">
            <v>SP19_FREEDEMAND</v>
          </cell>
        </row>
        <row r="4477">
          <cell r="A4477" t="str">
            <v>SP19_FREEDEMAND</v>
          </cell>
        </row>
        <row r="4478">
          <cell r="A4478" t="str">
            <v>SP19_FREEDEMAND</v>
          </cell>
        </row>
        <row r="4479">
          <cell r="A4479" t="str">
            <v>SP19_FREEDEMAND</v>
          </cell>
        </row>
        <row r="4480">
          <cell r="A4480" t="str">
            <v>SP19_FREEDEMAND</v>
          </cell>
        </row>
        <row r="4481">
          <cell r="A4481" t="str">
            <v>SP19_FREEDEMAND</v>
          </cell>
        </row>
        <row r="4482">
          <cell r="A4482" t="str">
            <v>SP19_FREEDEMAND</v>
          </cell>
        </row>
        <row r="4483">
          <cell r="A4483" t="str">
            <v>SP19_FREEDEMAND</v>
          </cell>
        </row>
        <row r="4484">
          <cell r="A4484" t="str">
            <v>SP19_FREEDEMAND</v>
          </cell>
        </row>
        <row r="4485">
          <cell r="A4485" t="str">
            <v>SP19_FREEDEMAND</v>
          </cell>
        </row>
        <row r="4486">
          <cell r="A4486" t="str">
            <v>SP19_FREEDEMAND</v>
          </cell>
        </row>
        <row r="4487">
          <cell r="A4487" t="str">
            <v>SP19_FREEDEMAND</v>
          </cell>
        </row>
        <row r="4488">
          <cell r="A4488" t="str">
            <v>SP19_FREEDEMAND</v>
          </cell>
        </row>
        <row r="4489">
          <cell r="A4489" t="str">
            <v>SP19_FREEDEMAND</v>
          </cell>
        </row>
        <row r="4490">
          <cell r="A4490" t="str">
            <v>SP19_FREEDEMAND</v>
          </cell>
        </row>
        <row r="4491">
          <cell r="A4491" t="str">
            <v>SP19_FREEDEMAND</v>
          </cell>
        </row>
        <row r="4492">
          <cell r="A4492" t="str">
            <v>SP19_FREEDEMAND</v>
          </cell>
        </row>
        <row r="4493">
          <cell r="A4493" t="str">
            <v>SP19_FREEDEMAND</v>
          </cell>
        </row>
        <row r="4494">
          <cell r="A4494" t="str">
            <v>SP19_FREEDEMAND</v>
          </cell>
        </row>
        <row r="4495">
          <cell r="A4495" t="str">
            <v>SP19_FREEDEMAND</v>
          </cell>
        </row>
        <row r="4496">
          <cell r="A4496" t="str">
            <v>SP19_FREEDEMAND</v>
          </cell>
        </row>
        <row r="4497">
          <cell r="A4497" t="str">
            <v>SP19_FREEDEMAND</v>
          </cell>
        </row>
        <row r="4498">
          <cell r="A4498" t="str">
            <v>SP19_FREEDEMAND</v>
          </cell>
        </row>
        <row r="4499">
          <cell r="A4499" t="str">
            <v>SP19_FREEDEMAND</v>
          </cell>
        </row>
        <row r="4500">
          <cell r="A4500" t="str">
            <v>SP19_FREEDEMAND</v>
          </cell>
        </row>
        <row r="4501">
          <cell r="A4501" t="str">
            <v>SP19_FREEDEMAND</v>
          </cell>
        </row>
        <row r="4502">
          <cell r="A4502" t="str">
            <v>SP19_FREEDEMAND</v>
          </cell>
        </row>
        <row r="4503">
          <cell r="A4503" t="str">
            <v>SP19_FREEDEMAND</v>
          </cell>
        </row>
        <row r="4504">
          <cell r="A4504" t="str">
            <v>SP19_FREEDEMAND</v>
          </cell>
        </row>
        <row r="4505">
          <cell r="A4505" t="str">
            <v>SP19_FREEDEMAND</v>
          </cell>
        </row>
        <row r="4506">
          <cell r="A4506" t="str">
            <v>SP19_FREEDEMAND</v>
          </cell>
        </row>
        <row r="4507">
          <cell r="A4507" t="str">
            <v>SP19_FREEDEMAND</v>
          </cell>
        </row>
        <row r="4508">
          <cell r="A4508" t="str">
            <v>SP19_FREEDEMAND</v>
          </cell>
        </row>
        <row r="4509">
          <cell r="A4509" t="str">
            <v>SP19_FREEDEMAND</v>
          </cell>
        </row>
        <row r="4510">
          <cell r="A4510" t="str">
            <v>SP19_FREEDEMAND</v>
          </cell>
        </row>
        <row r="4511">
          <cell r="A4511" t="str">
            <v>SP19_FREEDEMAND</v>
          </cell>
        </row>
        <row r="4512">
          <cell r="A4512" t="str">
            <v>SP19_FREEDEMAND</v>
          </cell>
        </row>
        <row r="4513">
          <cell r="A4513" t="str">
            <v>SP19_FREEDEMAND</v>
          </cell>
        </row>
        <row r="4514">
          <cell r="A4514" t="str">
            <v>SP19_FREEDEMAND</v>
          </cell>
        </row>
        <row r="4515">
          <cell r="A4515" t="str">
            <v>SP19_FREEDEMAND</v>
          </cell>
        </row>
        <row r="4516">
          <cell r="A4516" t="str">
            <v>SP19_FREEDEMAND</v>
          </cell>
        </row>
        <row r="4517">
          <cell r="A4517" t="str">
            <v>SP19_FREEDEMAND</v>
          </cell>
        </row>
        <row r="4518">
          <cell r="A4518" t="str">
            <v>SP19_FREEDEMAND</v>
          </cell>
        </row>
        <row r="4519">
          <cell r="A4519" t="str">
            <v>SP19_FREEDEMAND</v>
          </cell>
        </row>
        <row r="4520">
          <cell r="A4520" t="str">
            <v>SP19_FREEDEMAND</v>
          </cell>
        </row>
        <row r="4521">
          <cell r="A4521" t="str">
            <v>SP19_FREEDEMAND</v>
          </cell>
        </row>
        <row r="4522">
          <cell r="A4522" t="str">
            <v>SP19_FREEDEMAND</v>
          </cell>
        </row>
        <row r="4523">
          <cell r="A4523" t="str">
            <v>SP19_FREEDEMAND</v>
          </cell>
        </row>
        <row r="4524">
          <cell r="A4524" t="str">
            <v>SP19_FREEDEMAND</v>
          </cell>
        </row>
        <row r="4525">
          <cell r="A4525" t="str">
            <v>SP19_FREEDEMAND</v>
          </cell>
        </row>
        <row r="4526">
          <cell r="A4526" t="str">
            <v>SP19_FREEDEMAND</v>
          </cell>
        </row>
        <row r="4527">
          <cell r="A4527" t="str">
            <v>SP19_FREEDEMAND</v>
          </cell>
        </row>
        <row r="4528">
          <cell r="A4528" t="str">
            <v>SP19_FREEDEMAND</v>
          </cell>
        </row>
        <row r="4529">
          <cell r="A4529" t="str">
            <v>SP19_FREEDEMAND</v>
          </cell>
        </row>
        <row r="4530">
          <cell r="A4530" t="str">
            <v>SP19_FREEDEMAND</v>
          </cell>
        </row>
        <row r="4531">
          <cell r="A4531" t="str">
            <v>SP19_FREEDEMAND</v>
          </cell>
        </row>
        <row r="4532">
          <cell r="A4532" t="str">
            <v>SP19_FREEDEMAND</v>
          </cell>
        </row>
        <row r="4533">
          <cell r="A4533" t="str">
            <v>SP19_FREEDEMAND</v>
          </cell>
        </row>
        <row r="4534">
          <cell r="A4534" t="str">
            <v>SP19_FREEDEMAND</v>
          </cell>
        </row>
        <row r="4535">
          <cell r="A4535" t="str">
            <v>SP19_FREEDEMAND</v>
          </cell>
        </row>
        <row r="4536">
          <cell r="A4536" t="str">
            <v>SP19_FREEDEMAND</v>
          </cell>
        </row>
        <row r="4537">
          <cell r="A4537" t="str">
            <v>SP19_FREEDEMAND</v>
          </cell>
        </row>
        <row r="4538">
          <cell r="A4538" t="str">
            <v>SP19_FREEDEMAND</v>
          </cell>
        </row>
        <row r="4539">
          <cell r="A4539" t="str">
            <v>SP19_FREEDEMAND</v>
          </cell>
        </row>
        <row r="4540">
          <cell r="A4540" t="str">
            <v>SP19_FREEDEMAND</v>
          </cell>
        </row>
        <row r="4541">
          <cell r="A4541" t="str">
            <v>SP19_FREEDEMAND</v>
          </cell>
        </row>
        <row r="4542">
          <cell r="A4542" t="str">
            <v>SP19_FREEDEMAND</v>
          </cell>
        </row>
        <row r="4543">
          <cell r="A4543" t="str">
            <v>SP19_FREEDEMAND</v>
          </cell>
        </row>
        <row r="4544">
          <cell r="A4544" t="str">
            <v>SP19_FREEDEMAND</v>
          </cell>
        </row>
        <row r="4545">
          <cell r="A4545" t="str">
            <v>SP19_FREEDEMAND</v>
          </cell>
        </row>
        <row r="4546">
          <cell r="A4546" t="str">
            <v>SP19_FREEDEMAND</v>
          </cell>
        </row>
        <row r="4547">
          <cell r="A4547" t="str">
            <v>SP19_FREEDEMAND</v>
          </cell>
        </row>
        <row r="4548">
          <cell r="A4548" t="str">
            <v>SP19_FREEDEMAND</v>
          </cell>
        </row>
        <row r="4549">
          <cell r="A4549" t="str">
            <v>SP19_FREEDEMAND</v>
          </cell>
        </row>
        <row r="4550">
          <cell r="A4550" t="str">
            <v>SP19_FREEDEMAND</v>
          </cell>
        </row>
        <row r="4551">
          <cell r="A4551" t="str">
            <v>SP19_FREEDEMAND</v>
          </cell>
        </row>
        <row r="4552">
          <cell r="A4552" t="str">
            <v>SP19_FREEDEMAND</v>
          </cell>
        </row>
        <row r="4553">
          <cell r="A4553" t="str">
            <v>SP19_FREEDEMAND</v>
          </cell>
        </row>
        <row r="4554">
          <cell r="A4554" t="str">
            <v>SP19_FREEDEMAND</v>
          </cell>
        </row>
        <row r="4555">
          <cell r="A4555" t="str">
            <v>SP19_FREEDEMAND</v>
          </cell>
        </row>
        <row r="4556">
          <cell r="A4556" t="str">
            <v>SP19_FREEDEMAND</v>
          </cell>
        </row>
        <row r="4557">
          <cell r="A4557" t="str">
            <v>SP19_FREEDEMAND</v>
          </cell>
        </row>
        <row r="4558">
          <cell r="A4558" t="str">
            <v>SP19_FREEDEMAND</v>
          </cell>
        </row>
        <row r="4559">
          <cell r="A4559" t="str">
            <v>SP19_FREEDEMAND</v>
          </cell>
        </row>
        <row r="4560">
          <cell r="A4560" t="str">
            <v>SP19_FREEDEMAND</v>
          </cell>
        </row>
        <row r="4561">
          <cell r="A4561" t="str">
            <v>SP19_FREEDEMAND</v>
          </cell>
        </row>
        <row r="4562">
          <cell r="A4562" t="str">
            <v>SP19_FREEDEMAND</v>
          </cell>
        </row>
        <row r="4563">
          <cell r="A4563" t="str">
            <v>SP19_FREEDEMAND</v>
          </cell>
        </row>
        <row r="4564">
          <cell r="A4564" t="str">
            <v>SP19_FREEDEMAND</v>
          </cell>
        </row>
        <row r="4565">
          <cell r="A4565" t="str">
            <v>SP19_FREEDEMAND</v>
          </cell>
        </row>
        <row r="4566">
          <cell r="A4566" t="str">
            <v>SP19_FREEDEMAND</v>
          </cell>
        </row>
        <row r="4567">
          <cell r="A4567" t="str">
            <v>SP19_FREEDEMAND</v>
          </cell>
        </row>
        <row r="4568">
          <cell r="A4568" t="str">
            <v>SP19_FREEDEMAND</v>
          </cell>
        </row>
        <row r="4569">
          <cell r="A4569" t="str">
            <v>SP19_FREEDEMAND</v>
          </cell>
        </row>
        <row r="4570">
          <cell r="A4570" t="str">
            <v>SP19_FREEDEMAND</v>
          </cell>
        </row>
        <row r="4571">
          <cell r="A4571" t="str">
            <v>SP19_FREEDEMAND</v>
          </cell>
        </row>
        <row r="4572">
          <cell r="A4572" t="str">
            <v>SP19_FREEDEMAND</v>
          </cell>
        </row>
        <row r="4573">
          <cell r="A4573" t="str">
            <v>SP19_FREEDEMAND</v>
          </cell>
        </row>
        <row r="4574">
          <cell r="A4574" t="str">
            <v>SP19_FREEDEMAND</v>
          </cell>
        </row>
        <row r="4575">
          <cell r="A4575" t="str">
            <v>SP19_FREEDEMAND</v>
          </cell>
        </row>
        <row r="4576">
          <cell r="A4576" t="str">
            <v>SP19_FREEDEMAND</v>
          </cell>
        </row>
        <row r="4577">
          <cell r="A4577" t="str">
            <v>SP19_FREEDEMAND</v>
          </cell>
        </row>
        <row r="4578">
          <cell r="A4578" t="str">
            <v>SP19_FREEDEMAND</v>
          </cell>
        </row>
        <row r="4579">
          <cell r="A4579" t="str">
            <v>SP19_FREEDEMAND</v>
          </cell>
        </row>
        <row r="4580">
          <cell r="A4580" t="str">
            <v>SP19_FREEDEMAND</v>
          </cell>
        </row>
        <row r="4581">
          <cell r="A4581" t="str">
            <v>SP19_FREEDEMAND</v>
          </cell>
        </row>
        <row r="4582">
          <cell r="A4582" t="str">
            <v>SP19_FREEDEMAND</v>
          </cell>
        </row>
        <row r="4583">
          <cell r="A4583" t="str">
            <v>SP19_FREEDEMAND</v>
          </cell>
        </row>
        <row r="4584">
          <cell r="A4584" t="str">
            <v>SP19_FREEDEMAND</v>
          </cell>
        </row>
        <row r="4585">
          <cell r="A4585" t="str">
            <v>SP19_FREEDEMAND</v>
          </cell>
        </row>
        <row r="4586">
          <cell r="A4586" t="str">
            <v>SP19_FREEDEMAND</v>
          </cell>
        </row>
        <row r="4587">
          <cell r="A4587" t="str">
            <v>SP19_FREEDEMAND</v>
          </cell>
        </row>
        <row r="4588">
          <cell r="A4588" t="str">
            <v>SP19_FREEDEMAND</v>
          </cell>
        </row>
        <row r="4589">
          <cell r="A4589" t="str">
            <v>SP19_FREEDEMAND</v>
          </cell>
        </row>
        <row r="4590">
          <cell r="A4590" t="str">
            <v>SP19_FREEDEMAND</v>
          </cell>
        </row>
        <row r="4591">
          <cell r="A4591" t="str">
            <v>SP19_FREEDEMAND</v>
          </cell>
        </row>
        <row r="4592">
          <cell r="A4592" t="str">
            <v>SP19_FREEDEMAND</v>
          </cell>
        </row>
        <row r="4593">
          <cell r="A4593" t="str">
            <v>SP19_FREEDEMAND</v>
          </cell>
        </row>
        <row r="4594">
          <cell r="A4594" t="str">
            <v>SP19_FREEDEMAND</v>
          </cell>
        </row>
        <row r="4595">
          <cell r="A4595" t="str">
            <v>SP19_FREEDEMAND</v>
          </cell>
        </row>
        <row r="4596">
          <cell r="A4596" t="str">
            <v>SP19_FREEDEMAND</v>
          </cell>
        </row>
        <row r="4597">
          <cell r="A4597" t="str">
            <v>SP19_FREEDEMAND</v>
          </cell>
        </row>
        <row r="4598">
          <cell r="A4598" t="str">
            <v>SP19_FREEDEMAND</v>
          </cell>
        </row>
        <row r="4599">
          <cell r="A4599" t="str">
            <v>SP19_FREEDEMAND</v>
          </cell>
        </row>
        <row r="4600">
          <cell r="A4600" t="str">
            <v>SP19_FREEDEMAND</v>
          </cell>
        </row>
        <row r="4601">
          <cell r="A4601" t="str">
            <v>SP19_FREEDEMAND</v>
          </cell>
        </row>
        <row r="4602">
          <cell r="A4602" t="str">
            <v>SP19_FREEDEMAND</v>
          </cell>
        </row>
        <row r="4603">
          <cell r="A4603" t="str">
            <v>SP19_FREEDEMAND</v>
          </cell>
        </row>
        <row r="4604">
          <cell r="A4604" t="str">
            <v>SP19_FREEDEMAND</v>
          </cell>
        </row>
        <row r="4605">
          <cell r="A4605" t="str">
            <v>SP19_FREEDEMAND</v>
          </cell>
        </row>
        <row r="4606">
          <cell r="A4606" t="str">
            <v>SP19_FREEDEMAND</v>
          </cell>
        </row>
        <row r="4607">
          <cell r="A4607" t="str">
            <v>SP19_FREEDEMAND</v>
          </cell>
        </row>
        <row r="4608">
          <cell r="A4608" t="str">
            <v>SP19_FREEDEMAND</v>
          </cell>
        </row>
        <row r="4609">
          <cell r="A4609" t="str">
            <v>SP19_FREEDEMAND</v>
          </cell>
        </row>
        <row r="4610">
          <cell r="A4610" t="str">
            <v>SP19_FREEDEMAND</v>
          </cell>
        </row>
        <row r="4611">
          <cell r="A4611" t="str">
            <v>SP19_FREEDEMAND</v>
          </cell>
        </row>
        <row r="4612">
          <cell r="A4612" t="str">
            <v>SP19_FREEDEMAND</v>
          </cell>
        </row>
        <row r="4613">
          <cell r="A4613" t="str">
            <v>SP19_FREEDEMAND</v>
          </cell>
        </row>
        <row r="4614">
          <cell r="A4614" t="str">
            <v>SP19_FREEDEMAND</v>
          </cell>
        </row>
        <row r="4615">
          <cell r="A4615" t="str">
            <v>SP19_FREEDEMAND</v>
          </cell>
        </row>
        <row r="4616">
          <cell r="A4616" t="str">
            <v>SP19_FREEDEMAND</v>
          </cell>
        </row>
        <row r="4617">
          <cell r="A4617" t="str">
            <v>SP19_FREEDEMAND</v>
          </cell>
        </row>
        <row r="4618">
          <cell r="A4618" t="str">
            <v>SP19_FREEDEMAND</v>
          </cell>
        </row>
        <row r="4619">
          <cell r="A4619" t="str">
            <v>SP19_FREEDEMAND</v>
          </cell>
        </row>
        <row r="4620">
          <cell r="A4620" t="str">
            <v>SP19_FREEDEMAND</v>
          </cell>
        </row>
        <row r="4621">
          <cell r="A4621" t="str">
            <v>SP19_FREEDEMAND</v>
          </cell>
        </row>
        <row r="4622">
          <cell r="A4622" t="str">
            <v>SP19_FREEDEMAND</v>
          </cell>
        </row>
        <row r="4623">
          <cell r="A4623" t="str">
            <v>SP19_FREEDEMAND</v>
          </cell>
        </row>
        <row r="4624">
          <cell r="A4624" t="str">
            <v>SP19_FREEDEMAND</v>
          </cell>
        </row>
        <row r="4625">
          <cell r="A4625" t="str">
            <v>SP19_FREEDEMAND</v>
          </cell>
        </row>
        <row r="4626">
          <cell r="A4626" t="str">
            <v>SP19_FREEDEMAND</v>
          </cell>
        </row>
        <row r="4627">
          <cell r="A4627" t="str">
            <v>SP19_FREEDEMAND</v>
          </cell>
        </row>
        <row r="4628">
          <cell r="A4628" t="str">
            <v>SP19_FREEDEMAND</v>
          </cell>
        </row>
        <row r="4629">
          <cell r="A4629" t="str">
            <v>SP19_FREEDEMAND</v>
          </cell>
        </row>
        <row r="4630">
          <cell r="A4630" t="str">
            <v>SP19_FREEDEMAND</v>
          </cell>
        </row>
        <row r="4631">
          <cell r="A4631" t="str">
            <v>SP19_FREEDEMAND</v>
          </cell>
        </row>
        <row r="4632">
          <cell r="A4632" t="str">
            <v>SP19_FREEDEMAND</v>
          </cell>
        </row>
        <row r="4633">
          <cell r="A4633" t="str">
            <v>SP19_FREEDEMAND</v>
          </cell>
        </row>
        <row r="4634">
          <cell r="A4634" t="str">
            <v>SP19_FREEDEMAND</v>
          </cell>
        </row>
        <row r="4635">
          <cell r="A4635" t="str">
            <v>SP19_FREEDEMAND</v>
          </cell>
        </row>
        <row r="4636">
          <cell r="A4636" t="str">
            <v>SP19_FREEDEMAND</v>
          </cell>
        </row>
        <row r="4637">
          <cell r="A4637" t="str">
            <v>SP19_FREEDEMAND</v>
          </cell>
        </row>
        <row r="4638">
          <cell r="A4638" t="str">
            <v>SP19_FREEDEMAND</v>
          </cell>
        </row>
        <row r="4639">
          <cell r="A4639" t="str">
            <v>SP19_FREEDEMAND</v>
          </cell>
        </row>
        <row r="4640">
          <cell r="A4640" t="str">
            <v>SP19_FREEDEMAND</v>
          </cell>
        </row>
        <row r="4641">
          <cell r="A4641" t="str">
            <v>SP19_FREEDEMAND</v>
          </cell>
        </row>
        <row r="4642">
          <cell r="A4642" t="str">
            <v>SP19_FREEDEMAND</v>
          </cell>
        </row>
        <row r="4643">
          <cell r="A4643" t="str">
            <v>SP19_FREEDEMAND</v>
          </cell>
        </row>
        <row r="4644">
          <cell r="A4644" t="str">
            <v>SP19_FREEDEMAND</v>
          </cell>
        </row>
        <row r="4645">
          <cell r="A4645" t="str">
            <v>SP19_FREEDEMAND</v>
          </cell>
        </row>
        <row r="4646">
          <cell r="A4646" t="str">
            <v>SP19_FREEDEMAND</v>
          </cell>
        </row>
        <row r="4647">
          <cell r="A4647" t="str">
            <v>SP19_FREEDEMAND</v>
          </cell>
        </row>
        <row r="4648">
          <cell r="A4648" t="str">
            <v>SP19_FREEDEMAND</v>
          </cell>
        </row>
        <row r="4649">
          <cell r="A4649" t="str">
            <v>SP19_FREEDEMAND</v>
          </cell>
        </row>
        <row r="4650">
          <cell r="A4650" t="str">
            <v>SP19_FREEDEMAND</v>
          </cell>
        </row>
        <row r="4651">
          <cell r="A4651" t="str">
            <v>SP19_FREEDEMAND</v>
          </cell>
        </row>
        <row r="4652">
          <cell r="A4652" t="str">
            <v>SP19_FREEDEMAND</v>
          </cell>
        </row>
        <row r="4653">
          <cell r="A4653" t="str">
            <v>SP19_FREEDEMAND</v>
          </cell>
        </row>
        <row r="4654">
          <cell r="A4654" t="str">
            <v>SP19_FREEDEMAND</v>
          </cell>
        </row>
        <row r="4655">
          <cell r="A4655" t="str">
            <v>SP19_FREEDEMAND</v>
          </cell>
        </row>
        <row r="4656">
          <cell r="A4656" t="str">
            <v>SP19_FREEDEMAND</v>
          </cell>
        </row>
        <row r="4657">
          <cell r="A4657" t="str">
            <v>SP19_FREEDEMAND</v>
          </cell>
        </row>
        <row r="4658">
          <cell r="A4658" t="str">
            <v>SP19_FREEDEMAND</v>
          </cell>
        </row>
        <row r="4659">
          <cell r="A4659" t="str">
            <v>SP19_FREEDEMAND</v>
          </cell>
        </row>
        <row r="4660">
          <cell r="A4660" t="str">
            <v>SP19_FREEDEMAND</v>
          </cell>
        </row>
        <row r="4661">
          <cell r="A4661" t="str">
            <v>SP19_FREEDEMAND</v>
          </cell>
        </row>
        <row r="4662">
          <cell r="A4662" t="str">
            <v>SP19_FREEDEMAND</v>
          </cell>
        </row>
        <row r="4663">
          <cell r="A4663" t="str">
            <v>SP19_FREEDEMAND</v>
          </cell>
        </row>
        <row r="4664">
          <cell r="A4664" t="str">
            <v>SP19_FREEDEMAND</v>
          </cell>
        </row>
        <row r="4665">
          <cell r="A4665" t="str">
            <v>SP19_FREEDEMAND</v>
          </cell>
        </row>
        <row r="4666">
          <cell r="A4666" t="str">
            <v>SP19_FREEDEMAND</v>
          </cell>
        </row>
        <row r="4667">
          <cell r="A4667" t="str">
            <v>SP19_FREEDEMAND</v>
          </cell>
        </row>
        <row r="4668">
          <cell r="A4668" t="str">
            <v>SP19_FREEDEMAND</v>
          </cell>
        </row>
        <row r="4669">
          <cell r="A4669" t="str">
            <v>SP19_FREEDEMAND</v>
          </cell>
        </row>
        <row r="4670">
          <cell r="A4670" t="str">
            <v>SP19_FREEDEMAND</v>
          </cell>
        </row>
        <row r="4671">
          <cell r="A4671" t="str">
            <v>SP19_FREEDEMAND</v>
          </cell>
        </row>
        <row r="4672">
          <cell r="A4672" t="str">
            <v>SP19_FREEDEMAND</v>
          </cell>
        </row>
        <row r="4673">
          <cell r="A4673" t="str">
            <v>SP19_FREEDEMAND</v>
          </cell>
        </row>
        <row r="4674">
          <cell r="A4674" t="str">
            <v>SP19_FREEDEMAND</v>
          </cell>
        </row>
        <row r="4675">
          <cell r="A4675" t="str">
            <v>SP19_FREEDEMAND</v>
          </cell>
        </row>
        <row r="4676">
          <cell r="A4676" t="str">
            <v>SP19_FREEDEMAND</v>
          </cell>
        </row>
        <row r="4677">
          <cell r="A4677" t="str">
            <v>SP19_FREEDEMAND</v>
          </cell>
        </row>
        <row r="4678">
          <cell r="A4678" t="str">
            <v>SP19_FREEDEMAND</v>
          </cell>
        </row>
        <row r="4679">
          <cell r="A4679" t="str">
            <v>SP19_FREEDEMAND</v>
          </cell>
        </row>
        <row r="4680">
          <cell r="A4680" t="str">
            <v>SP19_FREEDEMAND</v>
          </cell>
        </row>
        <row r="4681">
          <cell r="A4681" t="str">
            <v>SP19_FREEDEMAND</v>
          </cell>
        </row>
        <row r="4682">
          <cell r="A4682" t="str">
            <v>SP19_FREEDEMAND</v>
          </cell>
        </row>
        <row r="4683">
          <cell r="A4683" t="str">
            <v>SP19_FREEDEMAND</v>
          </cell>
        </row>
        <row r="4684">
          <cell r="A4684" t="str">
            <v>SP19_FREEDEMAND</v>
          </cell>
        </row>
        <row r="4685">
          <cell r="A4685" t="str">
            <v>SP19_FREEDEMAND</v>
          </cell>
        </row>
        <row r="4686">
          <cell r="A4686" t="str">
            <v>SP19_FREEDEMAND</v>
          </cell>
        </row>
        <row r="4687">
          <cell r="A4687" t="str">
            <v>SP19_FREEDEMAND</v>
          </cell>
        </row>
        <row r="4688">
          <cell r="A4688" t="str">
            <v>SP19_FREEDEMAND</v>
          </cell>
        </row>
        <row r="4689">
          <cell r="A4689" t="str">
            <v>SP19_FREEDEMAND</v>
          </cell>
        </row>
        <row r="4690">
          <cell r="A4690" t="str">
            <v>SP19_FREEDEMAND</v>
          </cell>
        </row>
        <row r="4691">
          <cell r="A4691" t="str">
            <v>SP19_FREEDEMAND</v>
          </cell>
        </row>
        <row r="4692">
          <cell r="A4692" t="str">
            <v>SP19_FREEDEMAND</v>
          </cell>
        </row>
        <row r="4693">
          <cell r="A4693" t="str">
            <v>SP19_FREEDEMAND</v>
          </cell>
        </row>
        <row r="4694">
          <cell r="A4694" t="str">
            <v>SP19_FREEDEMAND</v>
          </cell>
        </row>
        <row r="4695">
          <cell r="A4695" t="str">
            <v>SP19_FREEDEMAND</v>
          </cell>
        </row>
        <row r="4696">
          <cell r="A4696" t="str">
            <v>SP19_FREEDEMAND</v>
          </cell>
        </row>
        <row r="4697">
          <cell r="A4697" t="str">
            <v>SP19_FREEDEMAND</v>
          </cell>
        </row>
        <row r="4698">
          <cell r="A4698" t="str">
            <v>SP19_FREEDEMAND</v>
          </cell>
        </row>
        <row r="4699">
          <cell r="A4699" t="str">
            <v>SP19_FREEDEMAND</v>
          </cell>
        </row>
        <row r="4700">
          <cell r="A4700" t="str">
            <v>SP19_FREEDEMAND</v>
          </cell>
        </row>
        <row r="4701">
          <cell r="A4701" t="str">
            <v>SP19_FREEDEMAND</v>
          </cell>
        </row>
        <row r="4702">
          <cell r="A4702" t="str">
            <v>SP19_FREEDEMAND</v>
          </cell>
        </row>
        <row r="4703">
          <cell r="A4703" t="str">
            <v>SP19_FREEDEMAND</v>
          </cell>
        </row>
        <row r="4704">
          <cell r="A4704" t="str">
            <v>SP19_FREEDEMAND</v>
          </cell>
        </row>
        <row r="4705">
          <cell r="A4705" t="str">
            <v>SP19_FREEDEMAND</v>
          </cell>
        </row>
        <row r="4706">
          <cell r="A4706" t="str">
            <v>SP19_FREEDEMAND</v>
          </cell>
        </row>
        <row r="4707">
          <cell r="A4707" t="str">
            <v>SP19_FREEDEMAND</v>
          </cell>
        </row>
        <row r="4708">
          <cell r="A4708" t="str">
            <v>SP19_FREEDEMAND</v>
          </cell>
        </row>
        <row r="4709">
          <cell r="A4709" t="str">
            <v>SP19_FREEDEMAND</v>
          </cell>
        </row>
        <row r="4710">
          <cell r="A4710" t="str">
            <v>SP19_FREEDEMAND</v>
          </cell>
        </row>
        <row r="4711">
          <cell r="A4711" t="str">
            <v>SP19_FREEDEMAND</v>
          </cell>
        </row>
        <row r="4712">
          <cell r="A4712" t="str">
            <v>SP19_FREEDEMAND</v>
          </cell>
        </row>
        <row r="4713">
          <cell r="A4713" t="str">
            <v>SP19_FREEDEMAND</v>
          </cell>
        </row>
        <row r="4714">
          <cell r="A4714" t="str">
            <v>SP19_FREEDEMAND</v>
          </cell>
        </row>
        <row r="4715">
          <cell r="A4715" t="str">
            <v>SP19_FREEDEMAND</v>
          </cell>
        </row>
        <row r="4716">
          <cell r="A4716" t="str">
            <v>SP19_FREEDEMAND</v>
          </cell>
        </row>
        <row r="4717">
          <cell r="A4717" t="str">
            <v>SP19_FREEDEMAND</v>
          </cell>
        </row>
        <row r="4718">
          <cell r="A4718" t="str">
            <v>SP19_FREEDEMAND</v>
          </cell>
        </row>
        <row r="4719">
          <cell r="A4719" t="str">
            <v>SP19_FREEDEMAND</v>
          </cell>
        </row>
        <row r="4720">
          <cell r="A4720" t="str">
            <v>SP19_FREEDEMAND</v>
          </cell>
        </row>
        <row r="4721">
          <cell r="A4721" t="str">
            <v>SP19_FREEDEMAND</v>
          </cell>
        </row>
        <row r="4722">
          <cell r="A4722" t="str">
            <v>SP19_FREEDEMAND</v>
          </cell>
        </row>
        <row r="4723">
          <cell r="A4723" t="str">
            <v>SP19_FREEDEMAND</v>
          </cell>
        </row>
        <row r="4724">
          <cell r="A4724" t="str">
            <v>SP19_FREEDEMAND</v>
          </cell>
        </row>
        <row r="4725">
          <cell r="A4725" t="str">
            <v>SP19_FREEDEMAND</v>
          </cell>
        </row>
        <row r="4726">
          <cell r="A4726" t="str">
            <v>SP19_FREEDEMAND</v>
          </cell>
        </row>
        <row r="4727">
          <cell r="A4727" t="str">
            <v>SP19_FREEDEMAND</v>
          </cell>
        </row>
        <row r="4728">
          <cell r="A4728" t="str">
            <v>SP19_FREEDEMAND</v>
          </cell>
        </row>
        <row r="4729">
          <cell r="A4729" t="str">
            <v>SP19_FREEDEMAND</v>
          </cell>
        </row>
        <row r="4730">
          <cell r="A4730" t="str">
            <v>SP19_FREEDEMAND</v>
          </cell>
        </row>
        <row r="4731">
          <cell r="A4731" t="str">
            <v>SP19_FREEDEMAND</v>
          </cell>
        </row>
        <row r="4732">
          <cell r="A4732" t="str">
            <v>SP19_FREEDEMAND</v>
          </cell>
        </row>
        <row r="4733">
          <cell r="A4733" t="str">
            <v>SP19_FREEDEMAND</v>
          </cell>
        </row>
        <row r="4734">
          <cell r="A4734" t="str">
            <v>SP19_FREEDEMAND</v>
          </cell>
        </row>
        <row r="4735">
          <cell r="A4735" t="str">
            <v>SP19_FREEDEMAND</v>
          </cell>
        </row>
        <row r="4736">
          <cell r="A4736" t="str">
            <v>SP19_FREEDEMAND</v>
          </cell>
        </row>
        <row r="4737">
          <cell r="A4737" t="str">
            <v>SP19_FREEDEMAND</v>
          </cell>
        </row>
        <row r="4738">
          <cell r="A4738" t="str">
            <v>SP19_FREEDEMAND</v>
          </cell>
        </row>
        <row r="4739">
          <cell r="A4739" t="str">
            <v>SP19_FREEDEMAND</v>
          </cell>
        </row>
        <row r="4740">
          <cell r="A4740" t="str">
            <v>SP19_FREEDEMAND</v>
          </cell>
        </row>
        <row r="4741">
          <cell r="A4741" t="str">
            <v>SP19_FREEDEMAND</v>
          </cell>
        </row>
        <row r="4742">
          <cell r="A4742" t="str">
            <v>SP19_FREEDEMAND</v>
          </cell>
        </row>
        <row r="4743">
          <cell r="A4743" t="str">
            <v>SP19_FREEDEMAND</v>
          </cell>
        </row>
        <row r="4744">
          <cell r="A4744" t="str">
            <v>SP19_FREEDEMAND</v>
          </cell>
        </row>
        <row r="4745">
          <cell r="A4745" t="str">
            <v>SP19_FREEDEMAND</v>
          </cell>
        </row>
        <row r="4746">
          <cell r="A4746" t="str">
            <v>SP19_FREEDEMAND</v>
          </cell>
        </row>
        <row r="4747">
          <cell r="A4747" t="str">
            <v>SP19_FREEDEMAND</v>
          </cell>
        </row>
        <row r="4748">
          <cell r="A4748" t="str">
            <v>SP19_FREEDEMAND</v>
          </cell>
        </row>
        <row r="4749">
          <cell r="A4749" t="str">
            <v>SP19_FREEDEMAND</v>
          </cell>
        </row>
        <row r="4750">
          <cell r="A4750" t="str">
            <v>SP19_FREEDEMAND</v>
          </cell>
        </row>
        <row r="4751">
          <cell r="A4751" t="str">
            <v>SP19_FREEDEMAND</v>
          </cell>
        </row>
        <row r="4752">
          <cell r="A4752" t="str">
            <v>SP19_FREEDEMAND</v>
          </cell>
        </row>
        <row r="4753">
          <cell r="A4753" t="str">
            <v>SP19_FREEDEMAND</v>
          </cell>
        </row>
        <row r="4754">
          <cell r="A4754" t="str">
            <v>SP19_FREEDEMAND</v>
          </cell>
        </row>
        <row r="4755">
          <cell r="A4755" t="str">
            <v>SP19_FREEDEMAND</v>
          </cell>
        </row>
        <row r="4756">
          <cell r="A4756" t="str">
            <v>SP19_FREEDEMAND</v>
          </cell>
        </row>
        <row r="4757">
          <cell r="A4757" t="str">
            <v>SP19_FREEDEMAND</v>
          </cell>
        </row>
        <row r="4758">
          <cell r="A4758" t="str">
            <v>SP19_FREEDEMAND</v>
          </cell>
        </row>
        <row r="4759">
          <cell r="A4759" t="str">
            <v>SP19_FREEDEMAND</v>
          </cell>
        </row>
        <row r="4760">
          <cell r="A4760" t="str">
            <v>SP19_FREEDEMAND</v>
          </cell>
        </row>
        <row r="4761">
          <cell r="A4761" t="str">
            <v>SP19_FREEDEMAND</v>
          </cell>
        </row>
        <row r="4762">
          <cell r="A4762" t="str">
            <v>SP19_FREEDEMAND</v>
          </cell>
        </row>
        <row r="4763">
          <cell r="A4763" t="str">
            <v>SP19_FREEDEMAND</v>
          </cell>
        </row>
        <row r="4764">
          <cell r="A4764" t="str">
            <v>SP19_FREEDEMAND</v>
          </cell>
        </row>
        <row r="4765">
          <cell r="A4765" t="str">
            <v>SP19_FREEDEMAND</v>
          </cell>
        </row>
        <row r="4766">
          <cell r="A4766" t="str">
            <v>SP19_FREEDEMAND</v>
          </cell>
        </row>
        <row r="4767">
          <cell r="A4767" t="str">
            <v>SP19_FREEDEMAND</v>
          </cell>
        </row>
        <row r="4768">
          <cell r="A4768" t="str">
            <v>SP19_FREEDEMAND</v>
          </cell>
        </row>
        <row r="4769">
          <cell r="A4769" t="str">
            <v>SP19_FREEDEMAND</v>
          </cell>
        </row>
        <row r="4770">
          <cell r="A4770" t="str">
            <v>SP19_FREEDEMAND</v>
          </cell>
        </row>
        <row r="4771">
          <cell r="A4771" t="str">
            <v>SP19_FREEDEMAND</v>
          </cell>
        </row>
        <row r="4772">
          <cell r="A4772" t="str">
            <v>SP19_FREEDEMAND</v>
          </cell>
        </row>
        <row r="4773">
          <cell r="A4773" t="str">
            <v>SP19_FREEDEMAND</v>
          </cell>
        </row>
        <row r="4774">
          <cell r="A4774" t="str">
            <v>SP19_FREEDEMAND</v>
          </cell>
        </row>
        <row r="4775">
          <cell r="A4775" t="str">
            <v>SP19_FREEDEMAND</v>
          </cell>
        </row>
        <row r="4776">
          <cell r="A4776" t="str">
            <v>SP19_FREEDEMAND</v>
          </cell>
        </row>
        <row r="4777">
          <cell r="A4777" t="str">
            <v>SP19_FREEDEMAND</v>
          </cell>
        </row>
        <row r="4778">
          <cell r="A4778" t="str">
            <v>SP19_FREEDEMAND</v>
          </cell>
        </row>
        <row r="4779">
          <cell r="A4779" t="str">
            <v>SP19_FREEDEMAND</v>
          </cell>
        </row>
        <row r="4780">
          <cell r="A4780" t="str">
            <v>SP19_FREEDEMAND</v>
          </cell>
        </row>
        <row r="4781">
          <cell r="A4781" t="str">
            <v>SP19_FREEDEMAND</v>
          </cell>
        </row>
        <row r="4782">
          <cell r="A4782" t="str">
            <v>SP19_FREEDEMAND</v>
          </cell>
        </row>
        <row r="4783">
          <cell r="A4783" t="str">
            <v>SP19_FREEDEMAND</v>
          </cell>
        </row>
        <row r="4784">
          <cell r="A4784" t="str">
            <v>SP19_FREEDEMAND</v>
          </cell>
        </row>
        <row r="4785">
          <cell r="A4785" t="str">
            <v>SP19_FREEDEMAND</v>
          </cell>
        </row>
        <row r="4786">
          <cell r="A4786" t="str">
            <v>SP19_FREEDEMAND</v>
          </cell>
        </row>
        <row r="4787">
          <cell r="A4787" t="str">
            <v>SP19_FREEDEMAND</v>
          </cell>
        </row>
        <row r="4788">
          <cell r="A4788" t="str">
            <v>SP19_FREEDEMAND</v>
          </cell>
        </row>
        <row r="4789">
          <cell r="A4789" t="str">
            <v>SP19_FREEDEMAND</v>
          </cell>
        </row>
        <row r="4790">
          <cell r="A4790" t="str">
            <v>SP19_FREEDEMAND</v>
          </cell>
        </row>
        <row r="4791">
          <cell r="A4791" t="str">
            <v>SP19_FREEDEMAND</v>
          </cell>
        </row>
        <row r="4792">
          <cell r="A4792" t="str">
            <v>SP19_FREEDEMAND</v>
          </cell>
        </row>
        <row r="4793">
          <cell r="A4793" t="str">
            <v>SP19_FREEDEMAND</v>
          </cell>
        </row>
        <row r="4794">
          <cell r="A4794" t="str">
            <v>SP19_FREEDEMAND</v>
          </cell>
        </row>
        <row r="4795">
          <cell r="A4795" t="str">
            <v>SP19_FREEDEMAND</v>
          </cell>
        </row>
        <row r="4796">
          <cell r="A4796" t="str">
            <v>SP19_FREEDEMAND</v>
          </cell>
        </row>
        <row r="4797">
          <cell r="A4797" t="str">
            <v>SP19_FREEDEMAND</v>
          </cell>
        </row>
        <row r="4798">
          <cell r="A4798" t="str">
            <v>SP19_FREEDEMAND</v>
          </cell>
        </row>
        <row r="4799">
          <cell r="A4799" t="str">
            <v>SP19_FREEDEMAND</v>
          </cell>
        </row>
        <row r="4800">
          <cell r="A4800" t="str">
            <v>SP19_FREEDEMAND</v>
          </cell>
        </row>
        <row r="4801">
          <cell r="A4801" t="str">
            <v>SP19_FREEDEMAND</v>
          </cell>
        </row>
        <row r="4802">
          <cell r="A4802" t="str">
            <v>SP19_FREEDEMAND</v>
          </cell>
        </row>
        <row r="4803">
          <cell r="A4803" t="str">
            <v>SP19_FREEDEMAND</v>
          </cell>
        </row>
        <row r="4804">
          <cell r="A4804" t="str">
            <v>SP19_FREEDEMAND</v>
          </cell>
        </row>
        <row r="4805">
          <cell r="A4805" t="str">
            <v>SP19_FREEDEMAND</v>
          </cell>
        </row>
        <row r="4806">
          <cell r="A4806" t="str">
            <v>SP19_FREEDEMAND</v>
          </cell>
        </row>
        <row r="4807">
          <cell r="A4807" t="str">
            <v>SP19_FREEDEMAND</v>
          </cell>
        </row>
        <row r="4808">
          <cell r="A4808" t="str">
            <v>SP19_FREEDEMAND</v>
          </cell>
        </row>
        <row r="4809">
          <cell r="A4809" t="str">
            <v>SP19_FREEDEMAND</v>
          </cell>
        </row>
        <row r="4810">
          <cell r="A4810" t="str">
            <v>SP19_FREEDEMAND</v>
          </cell>
        </row>
        <row r="4811">
          <cell r="A4811" t="str">
            <v>SP19_FREEDEMAND</v>
          </cell>
        </row>
        <row r="4812">
          <cell r="A4812" t="str">
            <v>SP19_FREEDEMAND</v>
          </cell>
        </row>
        <row r="4813">
          <cell r="A4813" t="str">
            <v>SP19_FREEDEMAND</v>
          </cell>
        </row>
        <row r="4814">
          <cell r="A4814" t="str">
            <v>SP19_FREEDEMAND</v>
          </cell>
        </row>
        <row r="4815">
          <cell r="A4815" t="str">
            <v>SP19_FREEDEMAND</v>
          </cell>
        </row>
        <row r="4816">
          <cell r="A4816" t="str">
            <v>SP19_FREEDEMAND</v>
          </cell>
        </row>
        <row r="4817">
          <cell r="A4817" t="str">
            <v>SP19_FREEDEMAND</v>
          </cell>
        </row>
        <row r="4818">
          <cell r="A4818" t="str">
            <v>SP19_FREEDEMAND</v>
          </cell>
        </row>
        <row r="4819">
          <cell r="A4819" t="str">
            <v>SP19_FREEDEMAND</v>
          </cell>
        </row>
        <row r="4820">
          <cell r="A4820" t="str">
            <v>SP19_FREEDEMAND</v>
          </cell>
        </row>
        <row r="4821">
          <cell r="A4821" t="str">
            <v>SP19_FREEDEMAND</v>
          </cell>
        </row>
        <row r="4822">
          <cell r="A4822" t="str">
            <v>SP19_FREEDEMAND</v>
          </cell>
        </row>
        <row r="4823">
          <cell r="A4823" t="str">
            <v>SP19_FREEDEMAND</v>
          </cell>
        </row>
        <row r="4824">
          <cell r="A4824" t="str">
            <v>SP19_FREEDEMAND</v>
          </cell>
        </row>
        <row r="4825">
          <cell r="A4825" t="str">
            <v>SP19_FREEDEMAND</v>
          </cell>
        </row>
        <row r="4826">
          <cell r="A4826" t="str">
            <v>SP19_FREEDEMAND</v>
          </cell>
        </row>
        <row r="4827">
          <cell r="A4827" t="str">
            <v>SP19_FREEDEMAND</v>
          </cell>
        </row>
        <row r="4828">
          <cell r="A4828" t="str">
            <v>SP19_FREEDEMAND</v>
          </cell>
        </row>
        <row r="4829">
          <cell r="A4829" t="str">
            <v>SP19_FREEDEMAND</v>
          </cell>
        </row>
        <row r="4830">
          <cell r="A4830" t="str">
            <v>SP19_FREEDEMAND</v>
          </cell>
        </row>
        <row r="4831">
          <cell r="A4831" t="str">
            <v>SP19_FREEDEMAND</v>
          </cell>
        </row>
        <row r="4832">
          <cell r="A4832" t="str">
            <v>SP19_FREEDEMAND</v>
          </cell>
        </row>
        <row r="4833">
          <cell r="A4833" t="str">
            <v>SP19_FREEDEMAND</v>
          </cell>
        </row>
        <row r="4834">
          <cell r="A4834" t="str">
            <v>SP19_FREEDEMAND</v>
          </cell>
        </row>
        <row r="4835">
          <cell r="A4835" t="str">
            <v>SP19_FREEDEMAND</v>
          </cell>
        </row>
        <row r="4836">
          <cell r="A4836" t="str">
            <v>SP19_FREEDEMAND</v>
          </cell>
        </row>
        <row r="4837">
          <cell r="A4837" t="str">
            <v>SP19_FREEDEMAND</v>
          </cell>
        </row>
        <row r="4838">
          <cell r="A4838" t="str">
            <v>SP19_FREEDEMAND</v>
          </cell>
        </row>
        <row r="4839">
          <cell r="A4839" t="str">
            <v>SP19_FREEDEMAND</v>
          </cell>
        </row>
        <row r="4840">
          <cell r="A4840" t="str">
            <v>SP19_FREEDEMAND</v>
          </cell>
        </row>
        <row r="4841">
          <cell r="A4841" t="str">
            <v>SP19_FREEDEMAND</v>
          </cell>
        </row>
        <row r="4842">
          <cell r="A4842" t="str">
            <v>SP19_FREEDEMAND</v>
          </cell>
        </row>
        <row r="4843">
          <cell r="A4843" t="str">
            <v>SP19_FREEDEMAND</v>
          </cell>
        </row>
        <row r="4844">
          <cell r="A4844" t="str">
            <v>SP19_FREEDEMAND</v>
          </cell>
        </row>
        <row r="4845">
          <cell r="A4845" t="str">
            <v>SP19_FREEDEMAND</v>
          </cell>
        </row>
        <row r="4846">
          <cell r="A4846" t="str">
            <v>SP19_FREEDEMAND</v>
          </cell>
        </row>
        <row r="4847">
          <cell r="A4847" t="str">
            <v>SP19_FREEDEMAND</v>
          </cell>
        </row>
        <row r="4848">
          <cell r="A4848" t="str">
            <v>SP19_FREEDEMAND</v>
          </cell>
        </row>
        <row r="4849">
          <cell r="A4849" t="str">
            <v>SP19_FREEDEMAND</v>
          </cell>
        </row>
        <row r="4850">
          <cell r="A4850" t="str">
            <v>SP19_FREEDEMAND</v>
          </cell>
        </row>
        <row r="4851">
          <cell r="A4851" t="str">
            <v>SP19_FREEDEMAND</v>
          </cell>
        </row>
        <row r="4852">
          <cell r="A4852" t="str">
            <v>SP19_FREEDEMAND</v>
          </cell>
        </row>
        <row r="4853">
          <cell r="A4853" t="str">
            <v>SP19_FREEDEMAND</v>
          </cell>
        </row>
        <row r="4854">
          <cell r="A4854" t="str">
            <v>SP19_FREEDEMAND</v>
          </cell>
        </row>
        <row r="4855">
          <cell r="A4855" t="str">
            <v>SP19_FREEDEMAND</v>
          </cell>
        </row>
        <row r="4856">
          <cell r="A4856" t="str">
            <v>SP19_FREEDEMAND</v>
          </cell>
        </row>
        <row r="4857">
          <cell r="A4857" t="str">
            <v>SP19_FREEDEMAND</v>
          </cell>
        </row>
        <row r="4858">
          <cell r="A4858" t="str">
            <v>SP19_FREEDEMAND</v>
          </cell>
        </row>
        <row r="4859">
          <cell r="A4859" t="str">
            <v>SP19_FREEDEMAND</v>
          </cell>
        </row>
        <row r="4860">
          <cell r="A4860" t="str">
            <v>SP19_FREEDEMAND</v>
          </cell>
        </row>
        <row r="4861">
          <cell r="A4861" t="str">
            <v>SP19_FREEDEMAND</v>
          </cell>
        </row>
        <row r="4862">
          <cell r="A4862" t="str">
            <v>SP19_FREEDEMAND</v>
          </cell>
        </row>
        <row r="4863">
          <cell r="A4863" t="str">
            <v>SP19_FREEDEMAND</v>
          </cell>
        </row>
        <row r="4864">
          <cell r="A4864" t="str">
            <v>SP19_FREEDEMAND</v>
          </cell>
        </row>
        <row r="4865">
          <cell r="A4865" t="str">
            <v>SP19_FREEDEMAND</v>
          </cell>
        </row>
        <row r="4866">
          <cell r="A4866" t="str">
            <v>SP19_FREEDEMAND</v>
          </cell>
        </row>
        <row r="4867">
          <cell r="A4867" t="str">
            <v>SP19_FREEDEMAND</v>
          </cell>
        </row>
        <row r="4868">
          <cell r="A4868" t="str">
            <v>SP19_FREEDEMAND</v>
          </cell>
        </row>
        <row r="4869">
          <cell r="A4869" t="str">
            <v>SP19_FREEDEMAND</v>
          </cell>
        </row>
        <row r="4870">
          <cell r="A4870" t="str">
            <v>SP19_FREEDEMAND</v>
          </cell>
        </row>
        <row r="4871">
          <cell r="A4871" t="str">
            <v>SP19_FREEDEMAND</v>
          </cell>
        </row>
        <row r="4872">
          <cell r="A4872" t="str">
            <v>SP19_FREEDEMAND</v>
          </cell>
        </row>
        <row r="4873">
          <cell r="A4873" t="str">
            <v>SP19_FREEDEMAND</v>
          </cell>
        </row>
        <row r="4874">
          <cell r="A4874" t="str">
            <v>SP19_FREEDEMAND</v>
          </cell>
        </row>
        <row r="4875">
          <cell r="A4875" t="str">
            <v>SP19_FREEDEMAND</v>
          </cell>
        </row>
        <row r="4876">
          <cell r="A4876" t="str">
            <v>SP19_FREEDEMAND</v>
          </cell>
        </row>
        <row r="4877">
          <cell r="A4877" t="str">
            <v>SP19_FREEDEMAND</v>
          </cell>
        </row>
        <row r="4878">
          <cell r="A4878" t="str">
            <v>SP19_FREEDEMAND</v>
          </cell>
        </row>
        <row r="4879">
          <cell r="A4879" t="str">
            <v>SP19_FREEDEMAND</v>
          </cell>
        </row>
        <row r="4880">
          <cell r="A4880" t="str">
            <v>SP19_FREEDEMAND</v>
          </cell>
        </row>
        <row r="4881">
          <cell r="A4881" t="str">
            <v>SP19_FREEDEMAND</v>
          </cell>
        </row>
        <row r="4882">
          <cell r="A4882" t="str">
            <v>SP19_FREEDEMAND</v>
          </cell>
        </row>
        <row r="4883">
          <cell r="A4883" t="str">
            <v>SP19_FREEDEMAND</v>
          </cell>
        </row>
        <row r="4884">
          <cell r="A4884" t="str">
            <v>SP19_FREEDEMAND</v>
          </cell>
        </row>
        <row r="4885">
          <cell r="A4885" t="str">
            <v>SP19_FREEDEMAND</v>
          </cell>
        </row>
        <row r="4886">
          <cell r="A4886" t="str">
            <v>SP19_FREEDEMAND</v>
          </cell>
        </row>
        <row r="4887">
          <cell r="A4887" t="str">
            <v>SP19_FREEDEMAND</v>
          </cell>
        </row>
        <row r="4888">
          <cell r="A4888" t="str">
            <v>SP19_FREEDEMAND</v>
          </cell>
        </row>
        <row r="4889">
          <cell r="A4889" t="str">
            <v>SP19_FREEDEMAND</v>
          </cell>
        </row>
        <row r="4890">
          <cell r="A4890" t="str">
            <v>SP19_FREEDEMAND</v>
          </cell>
        </row>
        <row r="4891">
          <cell r="A4891" t="str">
            <v>SP19_FREEDEMAND</v>
          </cell>
        </row>
        <row r="4892">
          <cell r="A4892" t="str">
            <v>SP19_FREEDEMAND</v>
          </cell>
        </row>
        <row r="4893">
          <cell r="A4893" t="str">
            <v>SP19_FREEDEMAND</v>
          </cell>
        </row>
        <row r="4894">
          <cell r="A4894" t="str">
            <v>SP19_FREEDEMAND</v>
          </cell>
        </row>
        <row r="4895">
          <cell r="A4895" t="str">
            <v>SP19_FREEDEMAND</v>
          </cell>
        </row>
        <row r="4896">
          <cell r="A4896" t="str">
            <v>SP19_FREEDEMAND</v>
          </cell>
        </row>
        <row r="4897">
          <cell r="A4897" t="str">
            <v>SP19_FREEDEMAND</v>
          </cell>
        </row>
        <row r="4898">
          <cell r="A4898" t="str">
            <v>SP19_FREEDEMAND</v>
          </cell>
        </row>
        <row r="4899">
          <cell r="A4899" t="str">
            <v>SP19_FREEDEMAND</v>
          </cell>
        </row>
        <row r="4900">
          <cell r="A4900" t="str">
            <v>SP19_FREEDEMAND</v>
          </cell>
        </row>
        <row r="4901">
          <cell r="A4901" t="str">
            <v>SP19_FREEDEMAND</v>
          </cell>
        </row>
        <row r="4902">
          <cell r="A4902" t="str">
            <v>SP19_FREEDEMAND</v>
          </cell>
        </row>
        <row r="4903">
          <cell r="A4903" t="str">
            <v>SP19_FREEDEMAND</v>
          </cell>
        </row>
        <row r="4904">
          <cell r="A4904" t="str">
            <v>SP19_FREEDEMAND</v>
          </cell>
        </row>
        <row r="4905">
          <cell r="A4905" t="str">
            <v>SP19_FREEDEMAND</v>
          </cell>
        </row>
        <row r="4906">
          <cell r="A4906" t="str">
            <v>SP19_FREEDEMAND</v>
          </cell>
        </row>
        <row r="4907">
          <cell r="A4907" t="str">
            <v>SP19_FREEDEMAND</v>
          </cell>
        </row>
        <row r="4908">
          <cell r="A4908" t="str">
            <v>SP19_FREEDEMAND</v>
          </cell>
        </row>
        <row r="4909">
          <cell r="A4909" t="str">
            <v>SP19_FREEDEMAND</v>
          </cell>
        </row>
        <row r="4910">
          <cell r="A4910" t="str">
            <v>SP19_FREEDEMAND</v>
          </cell>
        </row>
        <row r="4911">
          <cell r="A4911" t="str">
            <v>SP19_FREEDEMAND</v>
          </cell>
        </row>
        <row r="4912">
          <cell r="A4912" t="str">
            <v>SP19_FREEDEMAND</v>
          </cell>
        </row>
        <row r="4913">
          <cell r="A4913" t="str">
            <v>SP19_FREEDEMAND</v>
          </cell>
        </row>
        <row r="4914">
          <cell r="A4914" t="str">
            <v>SP19_FREEDEMAND</v>
          </cell>
        </row>
        <row r="4915">
          <cell r="A4915" t="str">
            <v>SP19_FREEDEMAND</v>
          </cell>
        </row>
        <row r="4916">
          <cell r="A4916" t="str">
            <v>SP19_FREEDEMAND</v>
          </cell>
        </row>
        <row r="4917">
          <cell r="A4917" t="str">
            <v>SP19_FREEDEMAND</v>
          </cell>
        </row>
        <row r="4918">
          <cell r="A4918" t="str">
            <v>SP19_FREEDEMAND</v>
          </cell>
        </row>
        <row r="4919">
          <cell r="A4919" t="str">
            <v>SP19_FREEDEMAND</v>
          </cell>
        </row>
        <row r="4920">
          <cell r="A4920" t="str">
            <v>SP19_FREEDEMAND</v>
          </cell>
        </row>
        <row r="4921">
          <cell r="A4921" t="str">
            <v>SP19_FREEDEMAND</v>
          </cell>
        </row>
        <row r="4922">
          <cell r="A4922" t="str">
            <v>SP19_FREEDEMAND</v>
          </cell>
        </row>
        <row r="4923">
          <cell r="A4923" t="str">
            <v>SP19_FREEDEMAND</v>
          </cell>
        </row>
        <row r="4924">
          <cell r="A4924" t="str">
            <v>SP19_FREEDEMAND</v>
          </cell>
        </row>
        <row r="4925">
          <cell r="A4925" t="str">
            <v>SP19_FREEDEMAND</v>
          </cell>
        </row>
        <row r="4926">
          <cell r="A4926" t="str">
            <v>SP19_FREEDEMAND</v>
          </cell>
        </row>
        <row r="4927">
          <cell r="A4927" t="str">
            <v>SP19_FREEDEMAND</v>
          </cell>
        </row>
        <row r="4928">
          <cell r="A4928" t="str">
            <v>SP19_FREEDEMAND</v>
          </cell>
        </row>
        <row r="4929">
          <cell r="A4929" t="str">
            <v>SP19_FREEDEMAND</v>
          </cell>
        </row>
        <row r="4930">
          <cell r="A4930" t="str">
            <v>SP19_FREEDEMAND</v>
          </cell>
        </row>
        <row r="4931">
          <cell r="A4931" t="str">
            <v>SP19_FREEDEMAND</v>
          </cell>
        </row>
        <row r="4932">
          <cell r="A4932" t="str">
            <v>SP19_FREEDEMAND</v>
          </cell>
        </row>
        <row r="4933">
          <cell r="A4933" t="str">
            <v>SP19_FREEDEMAND</v>
          </cell>
        </row>
        <row r="4934">
          <cell r="A4934" t="str">
            <v>SP19_FREEDEMAND</v>
          </cell>
        </row>
        <row r="4935">
          <cell r="A4935" t="str">
            <v>SP19_FREEDEMAND</v>
          </cell>
        </row>
        <row r="4936">
          <cell r="A4936" t="str">
            <v>SP19_FREEDEMAND</v>
          </cell>
        </row>
        <row r="4937">
          <cell r="A4937" t="str">
            <v>SP19_FREEDEMAND</v>
          </cell>
        </row>
        <row r="4938">
          <cell r="A4938" t="str">
            <v>SP19_FREEDEMAND</v>
          </cell>
        </row>
        <row r="4939">
          <cell r="A4939" t="str">
            <v>SP19_FREEDEMAND</v>
          </cell>
        </row>
        <row r="4940">
          <cell r="A4940" t="str">
            <v>SP19_FREEDEMAND</v>
          </cell>
        </row>
        <row r="4941">
          <cell r="A4941" t="str">
            <v>SP19_FREEDEMAND</v>
          </cell>
        </row>
        <row r="4942">
          <cell r="A4942" t="str">
            <v>SP19_FREEDEMAND</v>
          </cell>
        </row>
        <row r="4943">
          <cell r="A4943" t="str">
            <v>SP19_FREEDEMAND</v>
          </cell>
        </row>
        <row r="4944">
          <cell r="A4944" t="str">
            <v>SP19_FREEDEMAND</v>
          </cell>
        </row>
        <row r="4945">
          <cell r="A4945" t="str">
            <v>SP19_FREEDEMAND</v>
          </cell>
        </row>
        <row r="4946">
          <cell r="A4946" t="str">
            <v>SP19_FREEDEMAND</v>
          </cell>
        </row>
        <row r="4947">
          <cell r="A4947" t="str">
            <v>SP19_FREEDEMAND</v>
          </cell>
        </row>
        <row r="4948">
          <cell r="A4948" t="str">
            <v>SP19_FREEDEMAND</v>
          </cell>
        </row>
        <row r="4949">
          <cell r="A4949" t="str">
            <v>SP19_FREEDEMAND</v>
          </cell>
        </row>
        <row r="4950">
          <cell r="A4950" t="str">
            <v>SP19_FREEDEMAND</v>
          </cell>
        </row>
        <row r="4951">
          <cell r="A4951" t="str">
            <v>SP19_FREEDEMAND</v>
          </cell>
        </row>
        <row r="4952">
          <cell r="A4952" t="str">
            <v>SP19_FREEDEMAND</v>
          </cell>
        </row>
        <row r="4953">
          <cell r="A4953" t="str">
            <v>SP19_FREEDEMAND</v>
          </cell>
        </row>
        <row r="4954">
          <cell r="A4954" t="str">
            <v>SP19_FREEDEMAND</v>
          </cell>
        </row>
        <row r="4955">
          <cell r="A4955" t="str">
            <v>SP19_FREEDEMAND</v>
          </cell>
        </row>
        <row r="4956">
          <cell r="A4956" t="str">
            <v>SP19_FREEDEMAND</v>
          </cell>
        </row>
        <row r="4957">
          <cell r="A4957" t="str">
            <v>SP19_FREEDEMAND</v>
          </cell>
        </row>
        <row r="4958">
          <cell r="A4958" t="str">
            <v>SP19_FREEDEMAND</v>
          </cell>
        </row>
        <row r="4959">
          <cell r="A4959" t="str">
            <v>SP19_FREEDEMAND</v>
          </cell>
        </row>
        <row r="4960">
          <cell r="A4960" t="str">
            <v>SP19_FREEDEMAND</v>
          </cell>
        </row>
        <row r="4961">
          <cell r="A4961" t="str">
            <v>SP19_FREEDEMAND</v>
          </cell>
        </row>
        <row r="4962">
          <cell r="A4962" t="str">
            <v>SP19_FREEDEMAND</v>
          </cell>
        </row>
        <row r="4963">
          <cell r="A4963" t="str">
            <v>SP19_FREEDEMAND</v>
          </cell>
        </row>
        <row r="4964">
          <cell r="A4964" t="str">
            <v>SP19_FREEDEMAND</v>
          </cell>
        </row>
        <row r="4965">
          <cell r="A4965" t="str">
            <v>SP19_FREEDEMAND</v>
          </cell>
        </row>
        <row r="4966">
          <cell r="A4966" t="str">
            <v>SP19_FREEDEMAND</v>
          </cell>
        </row>
        <row r="4967">
          <cell r="A4967" t="str">
            <v>SP19_FREEDEMAND</v>
          </cell>
        </row>
        <row r="4968">
          <cell r="A4968" t="str">
            <v>SP19_FREEDEMAND</v>
          </cell>
        </row>
        <row r="4969">
          <cell r="A4969" t="str">
            <v>SP19_FREEDEMAND</v>
          </cell>
        </row>
        <row r="4970">
          <cell r="A4970" t="str">
            <v>SP19_FREEDEMAND</v>
          </cell>
        </row>
        <row r="4971">
          <cell r="A4971" t="str">
            <v>SP19_FREEDEMAND</v>
          </cell>
        </row>
        <row r="4972">
          <cell r="A4972" t="str">
            <v>SP19_FREEDEMAND</v>
          </cell>
        </row>
        <row r="4973">
          <cell r="A4973" t="str">
            <v>SP19_FREEDEMAND</v>
          </cell>
        </row>
        <row r="4974">
          <cell r="A4974" t="str">
            <v>SP19_FREEDEMAND</v>
          </cell>
        </row>
        <row r="4975">
          <cell r="A4975" t="str">
            <v>SP19_FREEDEMAND</v>
          </cell>
        </row>
        <row r="4976">
          <cell r="A4976" t="str">
            <v>SP19_FREEDEMAND</v>
          </cell>
        </row>
        <row r="4977">
          <cell r="A4977" t="str">
            <v>SP19_FREEDEMAND</v>
          </cell>
        </row>
        <row r="4978">
          <cell r="A4978" t="str">
            <v>SP19_FREEDEMAND</v>
          </cell>
        </row>
        <row r="4979">
          <cell r="A4979" t="str">
            <v>SP19_FREEDEMAND</v>
          </cell>
        </row>
        <row r="4980">
          <cell r="A4980" t="str">
            <v>SP19_FREEDEMAND</v>
          </cell>
        </row>
        <row r="4981">
          <cell r="A4981" t="str">
            <v>SP19_FREEDEMAND</v>
          </cell>
        </row>
        <row r="4982">
          <cell r="A4982" t="str">
            <v>SP19_FREEDEMAND</v>
          </cell>
        </row>
        <row r="4983">
          <cell r="A4983" t="str">
            <v>SP19_FREEDEMAND</v>
          </cell>
        </row>
        <row r="4984">
          <cell r="A4984" t="str">
            <v>SP19_FREEDEMAND</v>
          </cell>
        </row>
        <row r="4985">
          <cell r="A4985" t="str">
            <v>SP19_FREEDEMAND</v>
          </cell>
        </row>
        <row r="4986">
          <cell r="A4986" t="str">
            <v>SP19_FREEDEMAND</v>
          </cell>
        </row>
        <row r="4987">
          <cell r="A4987" t="str">
            <v>SP19_FREEDEMAND</v>
          </cell>
        </row>
        <row r="4988">
          <cell r="A4988" t="str">
            <v>SP19_FREEDEMAND</v>
          </cell>
        </row>
        <row r="4989">
          <cell r="A4989" t="str">
            <v>SP19_FREEDEMAND</v>
          </cell>
        </row>
        <row r="4990">
          <cell r="A4990" t="str">
            <v>SP19_FREEDEMAND</v>
          </cell>
        </row>
        <row r="4991">
          <cell r="A4991" t="str">
            <v>SP19_FREEDEMAND</v>
          </cell>
        </row>
        <row r="4992">
          <cell r="A4992" t="str">
            <v>SP19_FREEDEMAND</v>
          </cell>
        </row>
        <row r="4993">
          <cell r="A4993" t="str">
            <v>SP19_FREEDEMAND</v>
          </cell>
        </row>
        <row r="4994">
          <cell r="A4994" t="str">
            <v>SP19_FREEDEMAND</v>
          </cell>
        </row>
        <row r="4995">
          <cell r="A4995" t="str">
            <v>SP19_FREEDEMAND</v>
          </cell>
        </row>
        <row r="4996">
          <cell r="A4996" t="str">
            <v>SP19_FREEDEMAND</v>
          </cell>
        </row>
        <row r="4997">
          <cell r="A4997" t="str">
            <v>SP19_FREEDEMAND</v>
          </cell>
        </row>
        <row r="4998">
          <cell r="A4998" t="str">
            <v>SP19_FREEDEMAND</v>
          </cell>
        </row>
        <row r="4999">
          <cell r="A4999" t="str">
            <v>SP19_FREEDEMAND</v>
          </cell>
        </row>
        <row r="5000">
          <cell r="A5000" t="str">
            <v>SP19_FREEDEMAND</v>
          </cell>
        </row>
        <row r="5001">
          <cell r="A5001" t="str">
            <v>SP19_FREEDEMAND</v>
          </cell>
        </row>
        <row r="5002">
          <cell r="A5002" t="str">
            <v>SP19_FREEDEMAND</v>
          </cell>
        </row>
        <row r="5003">
          <cell r="A5003" t="str">
            <v>SP19_FREEDEMAND</v>
          </cell>
        </row>
        <row r="5004">
          <cell r="A5004" t="str">
            <v>SP19_FREEDEMAND</v>
          </cell>
        </row>
        <row r="5005">
          <cell r="A5005" t="str">
            <v>SP19_FREEDEMAND</v>
          </cell>
        </row>
        <row r="5006">
          <cell r="A5006" t="str">
            <v>SP19_FREEDEMAND</v>
          </cell>
        </row>
        <row r="5007">
          <cell r="A5007" t="str">
            <v>SP19_FREEDEMAND</v>
          </cell>
        </row>
        <row r="5008">
          <cell r="A5008" t="str">
            <v>SP19_FREEDEMAND</v>
          </cell>
        </row>
        <row r="5009">
          <cell r="A5009" t="str">
            <v>SP19_FREEDEMAND</v>
          </cell>
        </row>
        <row r="5010">
          <cell r="A5010" t="str">
            <v>SP19_FREEDEMAND</v>
          </cell>
        </row>
        <row r="5011">
          <cell r="A5011" t="str">
            <v>SP19_FREEDEMAND</v>
          </cell>
        </row>
        <row r="5012">
          <cell r="A5012" t="str">
            <v>SP19_FREEDEMAND</v>
          </cell>
        </row>
        <row r="5013">
          <cell r="A5013" t="str">
            <v>SP19_FREEDEMAND</v>
          </cell>
        </row>
        <row r="5014">
          <cell r="A5014" t="str">
            <v>SP19_FREEDEMAND</v>
          </cell>
        </row>
        <row r="5015">
          <cell r="A5015" t="str">
            <v>SP19_FREEDEMAND</v>
          </cell>
        </row>
        <row r="5016">
          <cell r="A5016" t="str">
            <v>SP19_FREEDEMAND</v>
          </cell>
        </row>
        <row r="5017">
          <cell r="A5017" t="str">
            <v>SP19_FREEDEMAND</v>
          </cell>
        </row>
        <row r="5018">
          <cell r="A5018" t="str">
            <v>SP19_FREEDEMAND</v>
          </cell>
        </row>
        <row r="5019">
          <cell r="A5019" t="str">
            <v>SP19_FREEDEMAND</v>
          </cell>
        </row>
        <row r="5020">
          <cell r="A5020" t="str">
            <v>SP19_FREEDEMAND</v>
          </cell>
        </row>
        <row r="5021">
          <cell r="A5021" t="str">
            <v>SP19_FREEDEMAND</v>
          </cell>
        </row>
        <row r="5022">
          <cell r="A5022" t="str">
            <v>SP19_FREEDEMAND</v>
          </cell>
        </row>
        <row r="5023">
          <cell r="A5023" t="str">
            <v>SP19_FREEDEMAND</v>
          </cell>
        </row>
        <row r="5024">
          <cell r="A5024" t="str">
            <v>SP19_FREEDEMAND</v>
          </cell>
        </row>
        <row r="5025">
          <cell r="A5025" t="str">
            <v>SP19_FREEDEMAND</v>
          </cell>
        </row>
        <row r="5026">
          <cell r="A5026" t="str">
            <v>SP19_FREEDEMAND</v>
          </cell>
        </row>
        <row r="5027">
          <cell r="A5027" t="str">
            <v>SP19_FREEDEMAND</v>
          </cell>
        </row>
        <row r="5028">
          <cell r="A5028" t="str">
            <v>SP19_FREEDEMAND</v>
          </cell>
        </row>
        <row r="5029">
          <cell r="A5029" t="str">
            <v>SP19_FREEDEMAND</v>
          </cell>
        </row>
        <row r="5030">
          <cell r="A5030" t="str">
            <v>SP19_FREEDEMAND</v>
          </cell>
        </row>
        <row r="5031">
          <cell r="A5031" t="str">
            <v>SP19_FREEDEMAND</v>
          </cell>
        </row>
        <row r="5032">
          <cell r="A5032" t="str">
            <v>SP19_FREEDEMAND</v>
          </cell>
        </row>
        <row r="5033">
          <cell r="A5033" t="str">
            <v>SP19_FREEDEMAND</v>
          </cell>
        </row>
        <row r="5034">
          <cell r="A5034" t="str">
            <v>SP19_FREEDEMAND</v>
          </cell>
        </row>
        <row r="5035">
          <cell r="A5035" t="str">
            <v>SP19_FREEDEMAND</v>
          </cell>
        </row>
        <row r="5036">
          <cell r="A5036" t="str">
            <v>SP19_FREEDEMAND</v>
          </cell>
        </row>
        <row r="5037">
          <cell r="A5037" t="str">
            <v>SP19_FREEDEMAND</v>
          </cell>
        </row>
        <row r="5038">
          <cell r="A5038" t="str">
            <v>SP19_FREEDEMAND</v>
          </cell>
        </row>
        <row r="5039">
          <cell r="A5039" t="str">
            <v>SP19_FREEDEMAND</v>
          </cell>
        </row>
        <row r="5040">
          <cell r="A5040" t="str">
            <v>SP19_FREEDEMAND</v>
          </cell>
        </row>
        <row r="5041">
          <cell r="A5041" t="str">
            <v>SP19_FREEDEMAND</v>
          </cell>
        </row>
        <row r="5042">
          <cell r="A5042" t="str">
            <v>SP19_FREEDEMAND</v>
          </cell>
        </row>
        <row r="5043">
          <cell r="A5043" t="str">
            <v>SP19_FREEDEMAND</v>
          </cell>
        </row>
        <row r="5044">
          <cell r="A5044" t="str">
            <v>SP19_FREEDEMAND</v>
          </cell>
        </row>
        <row r="5045">
          <cell r="A5045" t="str">
            <v>SP19_FREEDEMAND</v>
          </cell>
        </row>
        <row r="5046">
          <cell r="A5046" t="str">
            <v>SP19_FREEDEMAND</v>
          </cell>
        </row>
        <row r="5047">
          <cell r="A5047" t="str">
            <v>SP19_FREEDEMAND</v>
          </cell>
        </row>
        <row r="5048">
          <cell r="A5048" t="str">
            <v>SP19_FREEDEMAND</v>
          </cell>
        </row>
        <row r="5049">
          <cell r="A5049" t="str">
            <v>SP19_FREEDEMAND</v>
          </cell>
        </row>
        <row r="5050">
          <cell r="A5050" t="str">
            <v>SP19_FREEDEMAND</v>
          </cell>
        </row>
        <row r="5051">
          <cell r="A5051" t="str">
            <v>SP19_FREEDEMAND</v>
          </cell>
        </row>
        <row r="5052">
          <cell r="A5052" t="str">
            <v>SP19_FREEDEMAND</v>
          </cell>
        </row>
        <row r="5053">
          <cell r="A5053" t="str">
            <v>SP19_FREEDEMAND</v>
          </cell>
        </row>
        <row r="5054">
          <cell r="A5054" t="str">
            <v>SP19_FREEDEMAND</v>
          </cell>
        </row>
        <row r="5055">
          <cell r="A5055" t="str">
            <v>SP19_FREEDEMAND</v>
          </cell>
        </row>
        <row r="5056">
          <cell r="A5056" t="str">
            <v>SP19_FREEDEMAND</v>
          </cell>
        </row>
        <row r="5057">
          <cell r="A5057" t="str">
            <v>SP19_FREEDEMAND</v>
          </cell>
        </row>
        <row r="5058">
          <cell r="A5058" t="str">
            <v>SP19_FREEDEMAND</v>
          </cell>
        </row>
        <row r="5059">
          <cell r="A5059" t="str">
            <v>SP19_FREEDEMAND</v>
          </cell>
        </row>
        <row r="5060">
          <cell r="A5060" t="str">
            <v>SP19_FREEDEMAND</v>
          </cell>
        </row>
        <row r="5061">
          <cell r="A5061" t="str">
            <v>SP19_FREEDEMAND</v>
          </cell>
        </row>
        <row r="5062">
          <cell r="A5062" t="str">
            <v>SP19_FREEDEMAND</v>
          </cell>
        </row>
        <row r="5063">
          <cell r="A5063" t="str">
            <v>SP19_FREEDEMAND</v>
          </cell>
        </row>
        <row r="5064">
          <cell r="A5064" t="str">
            <v>SP19_FREEDEMAND</v>
          </cell>
        </row>
        <row r="5065">
          <cell r="A5065" t="str">
            <v>SP19_FREEDEMAND</v>
          </cell>
        </row>
        <row r="5066">
          <cell r="A5066" t="str">
            <v>SP19_FREEDEMAND</v>
          </cell>
        </row>
        <row r="5067">
          <cell r="A5067" t="str">
            <v>SP19_FREEDEMAND</v>
          </cell>
        </row>
        <row r="5068">
          <cell r="A5068" t="str">
            <v>SP19_FREEDEMAND</v>
          </cell>
        </row>
        <row r="5069">
          <cell r="A5069" t="str">
            <v>SP19_FREEDEMAND</v>
          </cell>
        </row>
        <row r="5070">
          <cell r="A5070" t="str">
            <v>SP19_FREEDEMAND</v>
          </cell>
        </row>
        <row r="5071">
          <cell r="A5071" t="str">
            <v>SP19_FREEDEMAND</v>
          </cell>
        </row>
        <row r="5072">
          <cell r="A5072" t="str">
            <v>SP19_FREEDEMAND</v>
          </cell>
        </row>
        <row r="5073">
          <cell r="A5073" t="str">
            <v>SP19_FREEDEMAND</v>
          </cell>
        </row>
        <row r="5074">
          <cell r="A5074" t="str">
            <v>SP19_FREEDEMAND</v>
          </cell>
        </row>
        <row r="5075">
          <cell r="A5075" t="str">
            <v>SP19_FREEDEMAND</v>
          </cell>
        </row>
        <row r="5076">
          <cell r="A5076" t="str">
            <v>SP19_FREEDEMAND</v>
          </cell>
        </row>
        <row r="5077">
          <cell r="A5077" t="str">
            <v>SP19_FREEDEMAND</v>
          </cell>
        </row>
        <row r="5078">
          <cell r="A5078" t="str">
            <v>SP19_FREEDEMAND</v>
          </cell>
        </row>
        <row r="5079">
          <cell r="A5079" t="str">
            <v>SP19_FREEDEMAND</v>
          </cell>
        </row>
        <row r="5080">
          <cell r="A5080" t="str">
            <v>SP19_FREEDEMAND</v>
          </cell>
        </row>
        <row r="5081">
          <cell r="A5081" t="str">
            <v>SP19_FREEDEMAND</v>
          </cell>
        </row>
        <row r="5082">
          <cell r="A5082" t="str">
            <v>SP19_FREEDEMAND</v>
          </cell>
        </row>
        <row r="5083">
          <cell r="A5083" t="str">
            <v>SP19_FREEDEMAND</v>
          </cell>
        </row>
        <row r="5084">
          <cell r="A5084" t="str">
            <v>SP19_FREEDEMAND</v>
          </cell>
        </row>
        <row r="5085">
          <cell r="A5085" t="str">
            <v>SP19_FREEDEMAND</v>
          </cell>
        </row>
        <row r="5086">
          <cell r="A5086" t="str">
            <v>SP19_FREEDEMAND</v>
          </cell>
        </row>
        <row r="5087">
          <cell r="A5087" t="str">
            <v>SP19_FREEDEMAND</v>
          </cell>
        </row>
        <row r="5088">
          <cell r="A5088" t="str">
            <v>SP19_FREEDEMAND</v>
          </cell>
        </row>
        <row r="5089">
          <cell r="A5089" t="str">
            <v>SP19_FREEDEMAND</v>
          </cell>
        </row>
        <row r="5090">
          <cell r="A5090" t="str">
            <v>SP19_FREEDEMAND</v>
          </cell>
        </row>
        <row r="5091">
          <cell r="A5091" t="str">
            <v>SP19_FREEDEMAND</v>
          </cell>
        </row>
        <row r="5092">
          <cell r="A5092" t="str">
            <v>SP19_FREEDEMAND</v>
          </cell>
        </row>
        <row r="5093">
          <cell r="A5093" t="str">
            <v>SP19_FREEDEMAND</v>
          </cell>
        </row>
        <row r="5094">
          <cell r="A5094" t="str">
            <v>SP19_FREEDEMAND</v>
          </cell>
        </row>
        <row r="5095">
          <cell r="A5095" t="str">
            <v>SP19_FREEDEMAND</v>
          </cell>
        </row>
        <row r="5096">
          <cell r="A5096" t="str">
            <v>SP19_FREEDEMAND</v>
          </cell>
        </row>
        <row r="5097">
          <cell r="A5097" t="str">
            <v>SP19_FREEDEMAND</v>
          </cell>
        </row>
        <row r="5098">
          <cell r="A5098" t="str">
            <v>SP19_FREEDEMAND</v>
          </cell>
        </row>
        <row r="5099">
          <cell r="A5099" t="str">
            <v>SP19_FREEDEMAND</v>
          </cell>
        </row>
        <row r="5100">
          <cell r="A5100" t="str">
            <v>SP19_FREEDEMAND</v>
          </cell>
        </row>
        <row r="5101">
          <cell r="A5101" t="str">
            <v>SP19_FREEDEMAND</v>
          </cell>
        </row>
        <row r="5102">
          <cell r="A5102" t="str">
            <v>SP19_FREEDEMAND</v>
          </cell>
        </row>
        <row r="5103">
          <cell r="A5103" t="str">
            <v>SP19_FREEDEMAND</v>
          </cell>
        </row>
        <row r="5104">
          <cell r="A5104" t="str">
            <v>SP19_FREEDEMAND</v>
          </cell>
        </row>
        <row r="5105">
          <cell r="A5105" t="str">
            <v>SP19_FREEDEMAND</v>
          </cell>
        </row>
        <row r="5106">
          <cell r="A5106" t="str">
            <v>SP19_FREEDEMAND</v>
          </cell>
        </row>
        <row r="5107">
          <cell r="A5107" t="str">
            <v>SP19_FREEDEMAND</v>
          </cell>
        </row>
        <row r="5108">
          <cell r="A5108" t="str">
            <v>SP19_FREEDEMAND</v>
          </cell>
        </row>
        <row r="5109">
          <cell r="A5109" t="str">
            <v>SP19_FREEDEMAND</v>
          </cell>
        </row>
        <row r="5110">
          <cell r="A5110" t="str">
            <v>SP19_FREEDEMAND</v>
          </cell>
        </row>
        <row r="5111">
          <cell r="A5111" t="str">
            <v>SP19_FREEDEMAND</v>
          </cell>
        </row>
        <row r="5112">
          <cell r="A5112" t="str">
            <v>SP19_FREEDEMAND</v>
          </cell>
        </row>
        <row r="5113">
          <cell r="A5113" t="str">
            <v>SP19_FREEDEMAND</v>
          </cell>
        </row>
        <row r="5114">
          <cell r="A5114" t="str">
            <v>SP19_FREEDEMAND</v>
          </cell>
        </row>
        <row r="5115">
          <cell r="A5115" t="str">
            <v>SP19_FREEDEMAND</v>
          </cell>
        </row>
        <row r="5116">
          <cell r="A5116" t="str">
            <v>SP19_FREEDEMAND</v>
          </cell>
        </row>
        <row r="5117">
          <cell r="A5117" t="str">
            <v>SP19_FREEDEMAND</v>
          </cell>
        </row>
        <row r="5118">
          <cell r="A5118" t="str">
            <v>SP19_FREEDEMAND</v>
          </cell>
        </row>
        <row r="5119">
          <cell r="A5119" t="str">
            <v>SP19_FREEDEMAND</v>
          </cell>
        </row>
        <row r="5120">
          <cell r="A5120" t="str">
            <v>SP19_FREEDEMAND</v>
          </cell>
        </row>
        <row r="5121">
          <cell r="A5121" t="str">
            <v>SP19_FREEDEMAND</v>
          </cell>
        </row>
        <row r="5122">
          <cell r="A5122" t="str">
            <v>SP19_FREEDEMAND</v>
          </cell>
        </row>
        <row r="5123">
          <cell r="A5123" t="str">
            <v>SP19_FREEDEMAND</v>
          </cell>
        </row>
        <row r="5124">
          <cell r="A5124" t="str">
            <v>SP19_FREEDEMAND</v>
          </cell>
        </row>
        <row r="5125">
          <cell r="A5125" t="str">
            <v>SP19_FREEDEMAND</v>
          </cell>
        </row>
        <row r="5126">
          <cell r="A5126" t="str">
            <v>SP19_FREEDEMAND</v>
          </cell>
        </row>
        <row r="5127">
          <cell r="A5127" t="str">
            <v>SP19_FREEDEMAND</v>
          </cell>
        </row>
        <row r="5128">
          <cell r="A5128" t="str">
            <v>SP19_FREEDEMAND</v>
          </cell>
        </row>
        <row r="5129">
          <cell r="A5129" t="str">
            <v>SP19_FREEDEMAND</v>
          </cell>
        </row>
        <row r="5130">
          <cell r="A5130" t="str">
            <v>SP19_FREEDEMAND</v>
          </cell>
        </row>
        <row r="5131">
          <cell r="A5131" t="str">
            <v>SP19_FREEDEMAND</v>
          </cell>
        </row>
        <row r="5132">
          <cell r="A5132" t="str">
            <v>SP19_FREEDEMAND</v>
          </cell>
        </row>
        <row r="5133">
          <cell r="A5133" t="str">
            <v>SP19_FREEDEMAND</v>
          </cell>
        </row>
        <row r="5134">
          <cell r="A5134" t="str">
            <v>SP19_FREEDEMAND</v>
          </cell>
        </row>
        <row r="5135">
          <cell r="A5135" t="str">
            <v>SP19_FREEDEMAND</v>
          </cell>
        </row>
        <row r="5136">
          <cell r="A5136" t="str">
            <v>SP19_FREEDEMAND</v>
          </cell>
        </row>
        <row r="5137">
          <cell r="A5137" t="str">
            <v>SP19_FREEDEMAND</v>
          </cell>
        </row>
        <row r="5138">
          <cell r="A5138" t="str">
            <v>SP19_FREEDEMAND</v>
          </cell>
        </row>
        <row r="5139">
          <cell r="A5139" t="str">
            <v>SP19_FREEDEMAND</v>
          </cell>
        </row>
        <row r="5140">
          <cell r="A5140" t="str">
            <v>SP19_FREEDEMAND</v>
          </cell>
        </row>
        <row r="5141">
          <cell r="A5141" t="str">
            <v>SP19_FREEDEMAND</v>
          </cell>
        </row>
        <row r="5142">
          <cell r="A5142" t="str">
            <v>SP19_FREEDEMAND</v>
          </cell>
        </row>
        <row r="5143">
          <cell r="A5143" t="str">
            <v>SP19_FREEDEMAND</v>
          </cell>
        </row>
        <row r="5144">
          <cell r="A5144" t="str">
            <v>SP19_FREEDEMAND</v>
          </cell>
        </row>
        <row r="5145">
          <cell r="A5145" t="str">
            <v>SP19_FREEDEMAND</v>
          </cell>
        </row>
        <row r="5146">
          <cell r="A5146" t="str">
            <v>SP19_FREEDEMAND</v>
          </cell>
        </row>
        <row r="5147">
          <cell r="A5147" t="str">
            <v>SP19_FREEDEMAND</v>
          </cell>
        </row>
        <row r="5148">
          <cell r="A5148" t="str">
            <v>SP19_FREEDEMAND</v>
          </cell>
        </row>
        <row r="5149">
          <cell r="A5149" t="str">
            <v>SP19_FREEDEMAND</v>
          </cell>
        </row>
        <row r="5150">
          <cell r="A5150" t="str">
            <v>SP19_FREEDEMAND</v>
          </cell>
        </row>
        <row r="5151">
          <cell r="A5151" t="str">
            <v>SP19_FREEDEMAND</v>
          </cell>
        </row>
        <row r="5152">
          <cell r="A5152" t="str">
            <v>SP19_FREEDEMAND</v>
          </cell>
        </row>
        <row r="5153">
          <cell r="A5153" t="str">
            <v>SP19_FREEDEMAND</v>
          </cell>
        </row>
        <row r="5154">
          <cell r="A5154" t="str">
            <v>SP19_FREEDEMAND</v>
          </cell>
        </row>
        <row r="5155">
          <cell r="A5155" t="str">
            <v>SP19_FREEDEMAND</v>
          </cell>
        </row>
        <row r="5156">
          <cell r="A5156" t="str">
            <v>SP19_FREEDEMAND</v>
          </cell>
        </row>
        <row r="5157">
          <cell r="A5157" t="str">
            <v>SP19_FREEDEMAND</v>
          </cell>
        </row>
        <row r="5158">
          <cell r="A5158" t="str">
            <v>SP19_FREEDEMAND</v>
          </cell>
        </row>
        <row r="5159">
          <cell r="A5159" t="str">
            <v>SP19_FREEDEMAND</v>
          </cell>
        </row>
        <row r="5160">
          <cell r="A5160" t="str">
            <v>SP19_FREEDEMAND</v>
          </cell>
        </row>
        <row r="5161">
          <cell r="A5161" t="str">
            <v>SP19_FREEDEMAND</v>
          </cell>
        </row>
        <row r="5162">
          <cell r="A5162" t="str">
            <v>SP19_FREEDEMAND</v>
          </cell>
        </row>
        <row r="5163">
          <cell r="A5163" t="str">
            <v>SP19_FREEDEMAND</v>
          </cell>
        </row>
        <row r="5164">
          <cell r="A5164" t="str">
            <v>SP19_FREEDEMAND</v>
          </cell>
        </row>
        <row r="5165">
          <cell r="A5165" t="str">
            <v>SP19_FREEDEMAND</v>
          </cell>
        </row>
        <row r="5166">
          <cell r="A5166" t="str">
            <v>SP19_FREEDEMAND</v>
          </cell>
        </row>
        <row r="5167">
          <cell r="A5167" t="str">
            <v>SP19_FREEDEMAND</v>
          </cell>
        </row>
        <row r="5168">
          <cell r="A5168" t="str">
            <v>SP19_FREEDEMAND</v>
          </cell>
        </row>
        <row r="5169">
          <cell r="A5169" t="str">
            <v>SP19_FREEDEMAND</v>
          </cell>
        </row>
        <row r="5170">
          <cell r="A5170" t="str">
            <v>SP19_FREEDEMAND</v>
          </cell>
        </row>
        <row r="5171">
          <cell r="A5171" t="str">
            <v>SP19_FREEDEMAND</v>
          </cell>
        </row>
        <row r="5172">
          <cell r="A5172" t="str">
            <v>SP19_FREEDEMAND</v>
          </cell>
        </row>
        <row r="5173">
          <cell r="A5173" t="str">
            <v>SP19_FREEDEMAND</v>
          </cell>
        </row>
        <row r="5174">
          <cell r="A5174" t="str">
            <v>SP19_FREEDEMAND</v>
          </cell>
        </row>
        <row r="5175">
          <cell r="A5175" t="str">
            <v>SP19_FREEDEMAND</v>
          </cell>
        </row>
        <row r="5176">
          <cell r="A5176" t="str">
            <v>SP19_FREEDEMAND</v>
          </cell>
        </row>
        <row r="5177">
          <cell r="A5177" t="str">
            <v>SP19_FREEDEMAND</v>
          </cell>
        </row>
        <row r="5178">
          <cell r="A5178" t="str">
            <v>SP19_FREEDEMAND</v>
          </cell>
        </row>
        <row r="5179">
          <cell r="A5179" t="str">
            <v>SP19_FREEDEMAND</v>
          </cell>
        </row>
        <row r="5180">
          <cell r="A5180" t="str">
            <v>SP19_FREEDEMAND</v>
          </cell>
        </row>
        <row r="5181">
          <cell r="A5181" t="str">
            <v>SP19_FREEDEMAND</v>
          </cell>
        </row>
        <row r="5182">
          <cell r="A5182" t="str">
            <v>SP19_FREEDEMAND</v>
          </cell>
        </row>
        <row r="5183">
          <cell r="A5183" t="str">
            <v>SP19_FREEDEMAND</v>
          </cell>
        </row>
        <row r="5184">
          <cell r="A5184" t="str">
            <v>SP19_FREEDEMAND</v>
          </cell>
        </row>
        <row r="5185">
          <cell r="A5185" t="str">
            <v>SP19_FREEDEMAND</v>
          </cell>
        </row>
        <row r="5186">
          <cell r="A5186" t="str">
            <v>SP19_FREEDEMAND</v>
          </cell>
        </row>
        <row r="5187">
          <cell r="A5187" t="str">
            <v>SP19_FREEDEMAND</v>
          </cell>
        </row>
        <row r="5188">
          <cell r="A5188" t="str">
            <v>SP19_FREEDEMAND</v>
          </cell>
        </row>
        <row r="5189">
          <cell r="A5189" t="str">
            <v>SP19_FREEDEMAND</v>
          </cell>
        </row>
        <row r="5190">
          <cell r="A5190" t="str">
            <v>SP19_FREEDEMAND</v>
          </cell>
        </row>
        <row r="5191">
          <cell r="A5191" t="str">
            <v>SP19_FREEDEMAND</v>
          </cell>
        </row>
        <row r="5192">
          <cell r="A5192" t="str">
            <v>SP19_FREEDEMAND</v>
          </cell>
        </row>
        <row r="5193">
          <cell r="A5193" t="str">
            <v>SP19_FREEDEMAND</v>
          </cell>
        </row>
        <row r="5194">
          <cell r="A5194" t="str">
            <v>SP19_FREEDEMAND</v>
          </cell>
        </row>
        <row r="5195">
          <cell r="A5195" t="str">
            <v>SP19_FREEDEMAND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x TKL"/>
      <sheetName val="TKL x Month"/>
      <sheetName val="Region x Month"/>
      <sheetName val="TKL x Year"/>
      <sheetName val="Region x Year"/>
      <sheetName val="Year x Month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D1" t="str">
            <v>Produktionsländer</v>
          </cell>
          <cell r="F1" t="str">
            <v>Aufbauarten</v>
          </cell>
          <cell r="H1" t="str">
            <v>Sales</v>
          </cell>
          <cell r="J1" t="str">
            <v>Actuals</v>
          </cell>
          <cell r="L1" t="str">
            <v>Werke</v>
          </cell>
          <cell r="N1">
            <v>2016</v>
          </cell>
          <cell r="P1" t="str">
            <v>Total Year</v>
          </cell>
          <cell r="R1" t="str">
            <v>World</v>
          </cell>
          <cell r="T1">
            <v>1</v>
          </cell>
          <cell r="V1" t="str">
            <v>MBC</v>
          </cell>
          <cell r="X1">
            <v>1</v>
          </cell>
          <cell r="Z1">
            <v>1</v>
          </cell>
          <cell r="AB1">
            <v>0</v>
          </cell>
          <cell r="AD1" t="str">
            <v>Delta</v>
          </cell>
        </row>
        <row r="2">
          <cell r="D2" t="str">
            <v>ohne Produktionsland</v>
          </cell>
          <cell r="F2" t="str">
            <v>cbu</v>
          </cell>
          <cell r="H2" t="str">
            <v>Invoiced Deliveries</v>
          </cell>
          <cell r="J2" t="str">
            <v>Current Planning</v>
          </cell>
          <cell r="L2" t="str">
            <v xml:space="preserve">  Zentrale</v>
          </cell>
          <cell r="N2">
            <v>2015</v>
          </cell>
          <cell r="P2" t="str">
            <v>Jan</v>
          </cell>
          <cell r="R2" t="str">
            <v>HQ Adjustments</v>
          </cell>
          <cell r="T2">
            <v>1</v>
          </cell>
          <cell r="V2" t="str">
            <v>MB P.C.</v>
          </cell>
          <cell r="X2">
            <v>1</v>
          </cell>
          <cell r="Z2">
            <v>1</v>
          </cell>
          <cell r="AB2">
            <v>5</v>
          </cell>
          <cell r="AD2" t="str">
            <v>%</v>
          </cell>
        </row>
        <row r="3">
          <cell r="D3" t="str">
            <v>JAPAN</v>
          </cell>
          <cell r="F3" t="str">
            <v>ckd</v>
          </cell>
          <cell r="H3" t="str">
            <v>Group Sales</v>
          </cell>
          <cell r="J3" t="str">
            <v>Expert Planning</v>
          </cell>
          <cell r="L3" t="str">
            <v xml:space="preserve">  Powertrain</v>
          </cell>
          <cell r="N3">
            <v>2014</v>
          </cell>
          <cell r="P3" t="str">
            <v>Feb</v>
          </cell>
          <cell r="R3" t="str">
            <v>Region/MPU</v>
          </cell>
          <cell r="T3">
            <v>1</v>
          </cell>
          <cell r="V3" t="str">
            <v>A-Class</v>
          </cell>
          <cell r="X3">
            <v>1</v>
          </cell>
          <cell r="Z3">
            <v>1</v>
          </cell>
          <cell r="AB3">
            <v>10</v>
          </cell>
        </row>
        <row r="4">
          <cell r="D4" t="str">
            <v>USA</v>
          </cell>
          <cell r="F4" t="str">
            <v>unbekannt</v>
          </cell>
          <cell r="H4" t="str">
            <v>Retail</v>
          </cell>
          <cell r="J4" t="str">
            <v>201310</v>
          </cell>
          <cell r="L4" t="str">
            <v xml:space="preserve">  Sindelfingen</v>
          </cell>
          <cell r="N4">
            <v>2013</v>
          </cell>
          <cell r="P4" t="str">
            <v>Mar</v>
          </cell>
          <cell r="R4" t="str">
            <v>Germany</v>
          </cell>
          <cell r="T4">
            <v>1</v>
          </cell>
          <cell r="V4" t="str">
            <v>S176</v>
          </cell>
          <cell r="X4">
            <v>0</v>
          </cell>
          <cell r="Z4">
            <v>1</v>
          </cell>
          <cell r="AB4">
            <v>50</v>
          </cell>
        </row>
        <row r="5">
          <cell r="D5" t="str">
            <v>REST</v>
          </cell>
          <cell r="H5" t="str">
            <v>Wholesale</v>
          </cell>
          <cell r="J5" t="str">
            <v>201309</v>
          </cell>
          <cell r="L5" t="str">
            <v xml:space="preserve">  Rastatt</v>
          </cell>
          <cell r="N5">
            <v>2012</v>
          </cell>
          <cell r="P5" t="str">
            <v>Apr</v>
          </cell>
          <cell r="R5" t="str">
            <v>MBVD</v>
          </cell>
          <cell r="T5">
            <v>0</v>
          </cell>
          <cell r="V5" t="str">
            <v>C117</v>
          </cell>
          <cell r="X5">
            <v>0</v>
          </cell>
          <cell r="Z5">
            <v>0</v>
          </cell>
          <cell r="AB5">
            <v>100</v>
          </cell>
        </row>
        <row r="6">
          <cell r="D6" t="str">
            <v>CKD AEGYPTEN</v>
          </cell>
          <cell r="H6" t="str">
            <v>Own Retail Sales</v>
          </cell>
          <cell r="J6" t="str">
            <v>201308</v>
          </cell>
          <cell r="L6" t="str">
            <v xml:space="preserve">  Graz</v>
          </cell>
          <cell r="N6">
            <v>2011</v>
          </cell>
          <cell r="P6" t="str">
            <v>May</v>
          </cell>
          <cell r="R6" t="str">
            <v>Direct Sales</v>
          </cell>
          <cell r="T6">
            <v>0</v>
          </cell>
          <cell r="V6" t="str">
            <v>X117</v>
          </cell>
          <cell r="X6">
            <v>1</v>
          </cell>
          <cell r="Z6">
            <v>1</v>
          </cell>
          <cell r="AB6">
            <v>500</v>
          </cell>
        </row>
        <row r="7">
          <cell r="D7" t="str">
            <v>SKD AEGYPTEN</v>
          </cell>
          <cell r="H7" t="str">
            <v>Stocks</v>
          </cell>
          <cell r="J7" t="str">
            <v>201307</v>
          </cell>
          <cell r="L7" t="str">
            <v xml:space="preserve">  Osnabrück</v>
          </cell>
          <cell r="N7">
            <v>2010</v>
          </cell>
          <cell r="P7" t="str">
            <v>Jun</v>
          </cell>
          <cell r="R7" t="str">
            <v>Direct Sales Series</v>
          </cell>
          <cell r="T7">
            <v>0</v>
          </cell>
          <cell r="V7" t="str">
            <v>B-Class</v>
          </cell>
          <cell r="X7">
            <v>0</v>
          </cell>
          <cell r="Z7">
            <v>0</v>
          </cell>
          <cell r="AB7">
            <v>1000</v>
          </cell>
        </row>
        <row r="8">
          <cell r="D8" t="str">
            <v>CKD AFRIKA</v>
          </cell>
          <cell r="H8" t="str">
            <v>SC Stock</v>
          </cell>
          <cell r="J8" t="str">
            <v>201306</v>
          </cell>
          <cell r="L8" t="str">
            <v xml:space="preserve">  Bremen</v>
          </cell>
          <cell r="N8">
            <v>2009</v>
          </cell>
          <cell r="P8" t="str">
            <v>Jul</v>
          </cell>
          <cell r="R8" t="str">
            <v>Employee</v>
          </cell>
          <cell r="T8">
            <v>0</v>
          </cell>
          <cell r="V8" t="str">
            <v>T246</v>
          </cell>
          <cell r="X8">
            <v>0</v>
          </cell>
          <cell r="Z8">
            <v>0</v>
          </cell>
          <cell r="AB8">
            <v>2000</v>
          </cell>
        </row>
        <row r="9">
          <cell r="D9" t="str">
            <v>CKD BRASILIEN</v>
          </cell>
          <cell r="H9" t="str">
            <v>Group Stock</v>
          </cell>
          <cell r="J9" t="str">
            <v>201305</v>
          </cell>
          <cell r="L9" t="str">
            <v xml:space="preserve">  100</v>
          </cell>
          <cell r="N9">
            <v>2008</v>
          </cell>
          <cell r="P9" t="str">
            <v>Aug</v>
          </cell>
          <cell r="R9" t="str">
            <v>Internal Use Total</v>
          </cell>
          <cell r="T9">
            <v>0</v>
          </cell>
          <cell r="V9" t="str">
            <v>N242</v>
          </cell>
          <cell r="X9">
            <v>0</v>
          </cell>
          <cell r="Z9">
            <v>0</v>
          </cell>
          <cell r="AB9">
            <v>5000</v>
          </cell>
        </row>
        <row r="10">
          <cell r="D10" t="str">
            <v>SKD BRASILIEN</v>
          </cell>
          <cell r="H10" t="str">
            <v>Factory Stock</v>
          </cell>
          <cell r="J10" t="str">
            <v>201304</v>
          </cell>
          <cell r="L10" t="str">
            <v xml:space="preserve">  Peking</v>
          </cell>
          <cell r="N10">
            <v>2007</v>
          </cell>
          <cell r="P10" t="str">
            <v>Sep</v>
          </cell>
          <cell r="R10" t="str">
            <v>Company Cars</v>
          </cell>
          <cell r="T10">
            <v>0</v>
          </cell>
          <cell r="V10" t="str">
            <v>X156</v>
          </cell>
          <cell r="X10">
            <v>1</v>
          </cell>
          <cell r="Z10">
            <v>1</v>
          </cell>
          <cell r="AB10">
            <v>10000</v>
          </cell>
        </row>
        <row r="11">
          <cell r="D11" t="str">
            <v>CKD CHINA</v>
          </cell>
          <cell r="H11" t="str">
            <v>Dealer Stock</v>
          </cell>
          <cell r="J11" t="str">
            <v>201303</v>
          </cell>
          <cell r="L11" t="str">
            <v xml:space="preserve">  Woking</v>
          </cell>
          <cell r="N11">
            <v>2006</v>
          </cell>
          <cell r="P11" t="str">
            <v>Oct</v>
          </cell>
          <cell r="R11" t="str">
            <v>Internal Use Actuals</v>
          </cell>
          <cell r="T11">
            <v>0</v>
          </cell>
          <cell r="V11" t="str">
            <v>C-Class</v>
          </cell>
          <cell r="X11">
            <v>0</v>
          </cell>
          <cell r="Z11">
            <v>1</v>
          </cell>
        </row>
        <row r="12">
          <cell r="D12" t="str">
            <v>CKD INDIEN</v>
          </cell>
          <cell r="H12" t="str">
            <v>Total Stock</v>
          </cell>
          <cell r="J12" t="str">
            <v>201302</v>
          </cell>
          <cell r="L12" t="str">
            <v xml:space="preserve">  Hambach</v>
          </cell>
          <cell r="N12">
            <v>2005</v>
          </cell>
          <cell r="P12" t="str">
            <v>Nov</v>
          </cell>
          <cell r="R12" t="str">
            <v>BigX</v>
          </cell>
          <cell r="T12">
            <v>0</v>
          </cell>
          <cell r="V12" t="str">
            <v>W204</v>
          </cell>
          <cell r="X12">
            <v>0</v>
          </cell>
          <cell r="Z12">
            <v>0</v>
          </cell>
        </row>
        <row r="13">
          <cell r="D13" t="str">
            <v>CKD INDONESIEN</v>
          </cell>
          <cell r="H13" t="str">
            <v>Own Retail Stock</v>
          </cell>
          <cell r="J13" t="str">
            <v>201301</v>
          </cell>
          <cell r="L13" t="str">
            <v xml:space="preserve">  Tuscaloosa</v>
          </cell>
          <cell r="N13">
            <v>2004</v>
          </cell>
          <cell r="P13" t="str">
            <v>Dec</v>
          </cell>
          <cell r="R13" t="str">
            <v>Spec. Req. Cars</v>
          </cell>
          <cell r="T13">
            <v>0</v>
          </cell>
          <cell r="V13" t="str">
            <v>W205</v>
          </cell>
          <cell r="X13">
            <v>0</v>
          </cell>
          <cell r="Z13">
            <v>0</v>
          </cell>
        </row>
        <row r="14">
          <cell r="D14" t="str">
            <v>SKD INDONESIEN</v>
          </cell>
          <cell r="H14" t="str">
            <v>Target Stocks</v>
          </cell>
          <cell r="J14" t="str">
            <v>201212</v>
          </cell>
          <cell r="L14" t="str">
            <v xml:space="preserve">  Juiz de Fora</v>
          </cell>
          <cell r="N14">
            <v>2003</v>
          </cell>
          <cell r="P14" t="str">
            <v>1st Half Year</v>
          </cell>
          <cell r="R14" t="str">
            <v>Zero Series Veh.</v>
          </cell>
          <cell r="T14">
            <v>0</v>
          </cell>
          <cell r="V14" t="str">
            <v>V205</v>
          </cell>
          <cell r="X14">
            <v>0</v>
          </cell>
          <cell r="Z14">
            <v>1</v>
          </cell>
        </row>
        <row r="15">
          <cell r="D15" t="str">
            <v>CKD IRAN</v>
          </cell>
          <cell r="H15" t="str">
            <v>Target SC Stock</v>
          </cell>
          <cell r="J15" t="str">
            <v>201211</v>
          </cell>
          <cell r="L15" t="str">
            <v xml:space="preserve">  East London</v>
          </cell>
          <cell r="N15">
            <v>2002</v>
          </cell>
          <cell r="P15" t="str">
            <v>Q1</v>
          </cell>
          <cell r="R15" t="str">
            <v>Development Cars</v>
          </cell>
          <cell r="T15">
            <v>0</v>
          </cell>
          <cell r="V15" t="str">
            <v>S204</v>
          </cell>
          <cell r="X15">
            <v>0</v>
          </cell>
          <cell r="Z15">
            <v>0</v>
          </cell>
        </row>
        <row r="16">
          <cell r="D16" t="str">
            <v>SKD IRAN</v>
          </cell>
          <cell r="H16" t="str">
            <v>Target Group Stock</v>
          </cell>
          <cell r="J16" t="str">
            <v>TA2014</v>
          </cell>
          <cell r="L16" t="str">
            <v xml:space="preserve">  Valmet</v>
          </cell>
          <cell r="N16">
            <v>2001</v>
          </cell>
          <cell r="P16" t="str">
            <v>Q2</v>
          </cell>
          <cell r="R16" t="str">
            <v>FG</v>
          </cell>
          <cell r="T16">
            <v>0</v>
          </cell>
          <cell r="V16" t="str">
            <v>S205</v>
          </cell>
          <cell r="X16">
            <v>0</v>
          </cell>
          <cell r="Z16">
            <v>1</v>
          </cell>
        </row>
        <row r="17">
          <cell r="D17" t="str">
            <v>CKD MALAYSIA</v>
          </cell>
          <cell r="H17" t="str">
            <v>Target Factory Stock</v>
          </cell>
          <cell r="J17" t="str">
            <v>TA2013</v>
          </cell>
          <cell r="L17" t="str">
            <v xml:space="preserve">  Kecskemet</v>
          </cell>
          <cell r="N17">
            <v>2000</v>
          </cell>
          <cell r="P17" t="str">
            <v>2nd Half Year</v>
          </cell>
          <cell r="R17" t="str">
            <v>Pool Maybach / SLR</v>
          </cell>
          <cell r="T17">
            <v>0</v>
          </cell>
          <cell r="V17" t="str">
            <v>X204</v>
          </cell>
          <cell r="X17">
            <v>0</v>
          </cell>
          <cell r="Z17">
            <v>0</v>
          </cell>
        </row>
        <row r="18">
          <cell r="D18" t="str">
            <v>SKD MALAYSIA</v>
          </cell>
          <cell r="H18" t="str">
            <v>Target Dealer Stock</v>
          </cell>
          <cell r="J18" t="str">
            <v>TA2012</v>
          </cell>
          <cell r="L18" t="str">
            <v xml:space="preserve">  Novo Mesto</v>
          </cell>
          <cell r="N18">
            <v>1999</v>
          </cell>
          <cell r="P18" t="str">
            <v>Q3</v>
          </cell>
          <cell r="R18" t="str">
            <v>Guard</v>
          </cell>
          <cell r="T18">
            <v>0</v>
          </cell>
          <cell r="V18" t="str">
            <v>C204</v>
          </cell>
          <cell r="X18">
            <v>0</v>
          </cell>
          <cell r="Z18">
            <v>0</v>
          </cell>
        </row>
        <row r="19">
          <cell r="D19" t="str">
            <v>SKD PHILIPPINEN</v>
          </cell>
          <cell r="H19" t="str">
            <v>Target Total Stock</v>
          </cell>
          <cell r="J19" t="str">
            <v>TA2011</v>
          </cell>
          <cell r="L19" t="str">
            <v xml:space="preserve">  Born</v>
          </cell>
          <cell r="N19">
            <v>1998</v>
          </cell>
          <cell r="P19" t="str">
            <v>Q4</v>
          </cell>
          <cell r="R19" t="str">
            <v>P.C. Tuner Direct Sales China</v>
          </cell>
          <cell r="T19">
            <v>0</v>
          </cell>
          <cell r="V19" t="str">
            <v>C205</v>
          </cell>
          <cell r="X19">
            <v>0</v>
          </cell>
          <cell r="Z19">
            <v>0</v>
          </cell>
        </row>
        <row r="20">
          <cell r="D20" t="str">
            <v>SKD VIETNAM</v>
          </cell>
          <cell r="H20" t="str">
            <v>Requirement</v>
          </cell>
          <cell r="N20">
            <v>1997</v>
          </cell>
          <cell r="P20" t="str">
            <v>YTD_Jan</v>
          </cell>
          <cell r="R20" t="str">
            <v>car2go</v>
          </cell>
          <cell r="T20">
            <v>0</v>
          </cell>
          <cell r="V20" t="str">
            <v>A205</v>
          </cell>
          <cell r="X20">
            <v>0</v>
          </cell>
          <cell r="Z20">
            <v>1</v>
          </cell>
        </row>
        <row r="21">
          <cell r="D21" t="str">
            <v>CKD VIETNAM</v>
          </cell>
          <cell r="H21" t="str">
            <v>Requirement vs Program</v>
          </cell>
          <cell r="N21">
            <v>1996</v>
          </cell>
          <cell r="P21" t="str">
            <v>YTD_Feb</v>
          </cell>
          <cell r="R21" t="str">
            <v>Abroad</v>
          </cell>
          <cell r="T21">
            <v>1</v>
          </cell>
          <cell r="V21" t="str">
            <v>R172</v>
          </cell>
          <cell r="X21">
            <v>1</v>
          </cell>
          <cell r="Z21">
            <v>1</v>
          </cell>
        </row>
        <row r="22">
          <cell r="D22" t="str">
            <v>SKD INDIEN</v>
          </cell>
          <cell r="H22" t="str">
            <v>Production Program</v>
          </cell>
          <cell r="N22">
            <v>1995</v>
          </cell>
          <cell r="P22" t="str">
            <v>YTD_Mar</v>
          </cell>
          <cell r="R22" t="str">
            <v>WME w. G.</v>
          </cell>
          <cell r="T22">
            <v>1</v>
          </cell>
          <cell r="V22" t="str">
            <v>E-Class</v>
          </cell>
          <cell r="X22">
            <v>0</v>
          </cell>
          <cell r="Z22">
            <v>1</v>
          </cell>
        </row>
        <row r="23">
          <cell r="D23" t="str">
            <v>CKD THAILAND</v>
          </cell>
          <cell r="H23" t="str">
            <v>Prod.Prog. prelim.</v>
          </cell>
          <cell r="N23">
            <v>1994</v>
          </cell>
          <cell r="P23" t="str">
            <v>YTD_Apr</v>
          </cell>
          <cell r="R23" t="str">
            <v>West-/Mid Europe (w/o Germany)</v>
          </cell>
          <cell r="T23">
            <v>1</v>
          </cell>
          <cell r="V23" t="str">
            <v>W212</v>
          </cell>
          <cell r="X23">
            <v>0</v>
          </cell>
          <cell r="Z23">
            <v>1</v>
          </cell>
        </row>
        <row r="24">
          <cell r="D24" t="str">
            <v>SONDERSCHUTZ</v>
          </cell>
          <cell r="H24" t="str">
            <v>Stock Range SC</v>
          </cell>
          <cell r="N24">
            <v>1993</v>
          </cell>
          <cell r="P24" t="str">
            <v>YTD_Mai</v>
          </cell>
          <cell r="R24" t="str">
            <v>United Kingdom</v>
          </cell>
          <cell r="T24">
            <v>0</v>
          </cell>
          <cell r="V24" t="str">
            <v>V212</v>
          </cell>
          <cell r="X24">
            <v>0</v>
          </cell>
          <cell r="Z24">
            <v>1</v>
          </cell>
        </row>
        <row r="25">
          <cell r="H25" t="str">
            <v>Stock Range Group</v>
          </cell>
          <cell r="N25">
            <v>1992</v>
          </cell>
          <cell r="P25" t="str">
            <v>YTD_Jun</v>
          </cell>
          <cell r="R25" t="str">
            <v>Italy</v>
          </cell>
          <cell r="T25">
            <v>0</v>
          </cell>
          <cell r="V25" t="str">
            <v>S212</v>
          </cell>
          <cell r="X25">
            <v>0</v>
          </cell>
          <cell r="Z25">
            <v>1</v>
          </cell>
        </row>
        <row r="26">
          <cell r="H26" t="str">
            <v>Stock Range Factory</v>
          </cell>
          <cell r="N26">
            <v>0</v>
          </cell>
          <cell r="P26" t="str">
            <v>YTD_Jul</v>
          </cell>
          <cell r="R26" t="str">
            <v>France</v>
          </cell>
          <cell r="T26">
            <v>0</v>
          </cell>
          <cell r="V26" t="str">
            <v>C207</v>
          </cell>
          <cell r="X26">
            <v>0</v>
          </cell>
          <cell r="Z26">
            <v>1</v>
          </cell>
        </row>
        <row r="27">
          <cell r="H27" t="str">
            <v>Stock Range Dealer</v>
          </cell>
          <cell r="N27">
            <v>0</v>
          </cell>
          <cell r="P27" t="str">
            <v>YTD_Aug</v>
          </cell>
          <cell r="R27" t="str">
            <v>Spain</v>
          </cell>
          <cell r="T27">
            <v>0</v>
          </cell>
          <cell r="V27" t="str">
            <v>A207</v>
          </cell>
          <cell r="X27">
            <v>0</v>
          </cell>
          <cell r="Z27">
            <v>1</v>
          </cell>
        </row>
        <row r="28">
          <cell r="H28" t="str">
            <v>Stock Range Total</v>
          </cell>
          <cell r="N28">
            <v>0</v>
          </cell>
          <cell r="P28" t="str">
            <v>YTD_Sep</v>
          </cell>
          <cell r="R28" t="str">
            <v>Belgium</v>
          </cell>
          <cell r="T28">
            <v>0</v>
          </cell>
          <cell r="V28" t="str">
            <v>C218</v>
          </cell>
          <cell r="X28">
            <v>0</v>
          </cell>
          <cell r="Z28">
            <v>1</v>
          </cell>
        </row>
        <row r="29">
          <cell r="H29" t="str">
            <v>Optimal Stock Range SC</v>
          </cell>
          <cell r="N29">
            <v>0</v>
          </cell>
          <cell r="P29" t="str">
            <v>YTD_Okt</v>
          </cell>
          <cell r="R29" t="str">
            <v>Netherlands</v>
          </cell>
          <cell r="T29">
            <v>0</v>
          </cell>
          <cell r="V29" t="str">
            <v>X218</v>
          </cell>
          <cell r="X29">
            <v>1</v>
          </cell>
          <cell r="Z29">
            <v>1</v>
          </cell>
        </row>
        <row r="30">
          <cell r="H30" t="str">
            <v>Optimal Stock Range Group</v>
          </cell>
          <cell r="N30">
            <v>0</v>
          </cell>
          <cell r="P30" t="str">
            <v>YTD_Nov</v>
          </cell>
          <cell r="R30" t="str">
            <v>Switzerland</v>
          </cell>
          <cell r="T30">
            <v>0</v>
          </cell>
          <cell r="V30" t="str">
            <v>S-Class</v>
          </cell>
          <cell r="X30">
            <v>0</v>
          </cell>
          <cell r="Z30">
            <v>1</v>
          </cell>
        </row>
        <row r="31">
          <cell r="H31" t="str">
            <v>Optimal Stock Range Factory</v>
          </cell>
          <cell r="N31">
            <v>0</v>
          </cell>
          <cell r="P31" t="str">
            <v>YTD_Dez</v>
          </cell>
          <cell r="R31" t="str">
            <v>Austria</v>
          </cell>
          <cell r="T31">
            <v>0</v>
          </cell>
          <cell r="V31" t="str">
            <v>WV221</v>
          </cell>
          <cell r="X31">
            <v>0</v>
          </cell>
          <cell r="Z31">
            <v>0</v>
          </cell>
        </row>
        <row r="32">
          <cell r="H32" t="str">
            <v>Optimal Stock Range Dealer</v>
          </cell>
          <cell r="N32">
            <v>0</v>
          </cell>
          <cell r="R32" t="str">
            <v>Development Austria</v>
          </cell>
          <cell r="T32">
            <v>0</v>
          </cell>
          <cell r="V32" t="str">
            <v>WV222</v>
          </cell>
          <cell r="X32">
            <v>0</v>
          </cell>
          <cell r="Z32">
            <v>0</v>
          </cell>
        </row>
        <row r="33">
          <cell r="H33" t="str">
            <v>Optimal Stock Range Total</v>
          </cell>
          <cell r="N33">
            <v>0</v>
          </cell>
          <cell r="R33" t="str">
            <v>Portugal</v>
          </cell>
          <cell r="T33">
            <v>0</v>
          </cell>
          <cell r="V33" t="str">
            <v>X222</v>
          </cell>
          <cell r="X33">
            <v>0</v>
          </cell>
          <cell r="Z33">
            <v>1</v>
          </cell>
        </row>
        <row r="34">
          <cell r="H34" t="str">
            <v>current JPP</v>
          </cell>
          <cell r="N34">
            <v>0</v>
          </cell>
          <cell r="R34" t="str">
            <v>Greece</v>
          </cell>
          <cell r="T34">
            <v>0</v>
          </cell>
          <cell r="V34" t="str">
            <v>C216</v>
          </cell>
          <cell r="X34">
            <v>0</v>
          </cell>
          <cell r="Z34">
            <v>1</v>
          </cell>
        </row>
        <row r="35">
          <cell r="H35" t="str">
            <v>official JPP</v>
          </cell>
          <cell r="N35">
            <v>0</v>
          </cell>
          <cell r="R35" t="str">
            <v>Luxembourg</v>
          </cell>
          <cell r="T35">
            <v>0</v>
          </cell>
          <cell r="V35" t="str">
            <v>R231</v>
          </cell>
          <cell r="X35">
            <v>0</v>
          </cell>
          <cell r="Z35">
            <v>0</v>
          </cell>
        </row>
        <row r="36">
          <cell r="H36" t="str">
            <v>JPP intermediate result</v>
          </cell>
          <cell r="N36">
            <v>0</v>
          </cell>
          <cell r="R36" t="str">
            <v>Poland</v>
          </cell>
          <cell r="T36">
            <v>0</v>
          </cell>
          <cell r="V36" t="str">
            <v>C199</v>
          </cell>
          <cell r="X36">
            <v>0</v>
          </cell>
          <cell r="Z36">
            <v>0</v>
          </cell>
        </row>
        <row r="37">
          <cell r="H37" t="str">
            <v>Allocation</v>
          </cell>
          <cell r="N37">
            <v>0</v>
          </cell>
          <cell r="R37" t="str">
            <v>Czech Republic</v>
          </cell>
          <cell r="T37">
            <v>0</v>
          </cell>
          <cell r="V37" t="str">
            <v>R199</v>
          </cell>
          <cell r="X37">
            <v>0</v>
          </cell>
          <cell r="Z37">
            <v>0</v>
          </cell>
        </row>
        <row r="38">
          <cell r="H38" t="str">
            <v>Preliminary allocations</v>
          </cell>
          <cell r="N38">
            <v>0</v>
          </cell>
          <cell r="R38" t="str">
            <v>Denmark</v>
          </cell>
          <cell r="T38">
            <v>0</v>
          </cell>
          <cell r="V38" t="str">
            <v>C197</v>
          </cell>
          <cell r="X38">
            <v>0</v>
          </cell>
          <cell r="Z38">
            <v>0</v>
          </cell>
        </row>
        <row r="39">
          <cell r="H39" t="str">
            <v>Realisation Kufri</v>
          </cell>
          <cell r="N39">
            <v>0</v>
          </cell>
          <cell r="R39" t="str">
            <v>Sweden</v>
          </cell>
          <cell r="T39">
            <v>0</v>
          </cell>
          <cell r="V39" t="str">
            <v>R197</v>
          </cell>
          <cell r="X39">
            <v>1</v>
          </cell>
          <cell r="Z39">
            <v>1</v>
          </cell>
        </row>
        <row r="40">
          <cell r="H40" t="str">
            <v>Situation</v>
          </cell>
          <cell r="N40">
            <v>0</v>
          </cell>
          <cell r="R40" t="str">
            <v>GAs Europe</v>
          </cell>
          <cell r="T40">
            <v>1</v>
          </cell>
          <cell r="V40" t="str">
            <v>Maybach</v>
          </cell>
          <cell r="X40">
            <v>1</v>
          </cell>
          <cell r="Z40">
            <v>1</v>
          </cell>
        </row>
        <row r="41">
          <cell r="H41" t="str">
            <v>Customer Order Intake</v>
          </cell>
          <cell r="N41">
            <v>0</v>
          </cell>
          <cell r="R41" t="str">
            <v>Finland</v>
          </cell>
          <cell r="T41">
            <v>0</v>
          </cell>
          <cell r="V41" t="str">
            <v>M-Class</v>
          </cell>
          <cell r="X41">
            <v>1</v>
          </cell>
          <cell r="Z41">
            <v>1</v>
          </cell>
        </row>
        <row r="42">
          <cell r="H42" t="str">
            <v>Customer Order Backlog</v>
          </cell>
          <cell r="N42">
            <v>0</v>
          </cell>
          <cell r="R42" t="str">
            <v>Norway</v>
          </cell>
          <cell r="T42">
            <v>0</v>
          </cell>
          <cell r="V42" t="str">
            <v>R-Class</v>
          </cell>
          <cell r="X42">
            <v>1</v>
          </cell>
          <cell r="Z42">
            <v>1</v>
          </cell>
        </row>
        <row r="43">
          <cell r="N43">
            <v>0</v>
          </cell>
          <cell r="R43" t="str">
            <v>Ireland</v>
          </cell>
          <cell r="T43">
            <v>0</v>
          </cell>
          <cell r="V43" t="str">
            <v>G-Class</v>
          </cell>
          <cell r="X43">
            <v>0</v>
          </cell>
          <cell r="Z43">
            <v>0</v>
          </cell>
        </row>
        <row r="44">
          <cell r="N44">
            <v>0</v>
          </cell>
          <cell r="R44" t="str">
            <v>NAFTA</v>
          </cell>
          <cell r="T44">
            <v>1</v>
          </cell>
          <cell r="V44" t="str">
            <v>W461</v>
          </cell>
          <cell r="X44">
            <v>0</v>
          </cell>
          <cell r="Z44">
            <v>0</v>
          </cell>
        </row>
        <row r="45">
          <cell r="N45">
            <v>0</v>
          </cell>
          <cell r="R45" t="str">
            <v>USA</v>
          </cell>
          <cell r="T45">
            <v>0</v>
          </cell>
          <cell r="V45" t="str">
            <v>W463</v>
          </cell>
          <cell r="X45">
            <v>1</v>
          </cell>
          <cell r="Z45">
            <v>1</v>
          </cell>
        </row>
        <row r="46">
          <cell r="N46">
            <v>0</v>
          </cell>
          <cell r="R46" t="str">
            <v>Canada</v>
          </cell>
          <cell r="T46">
            <v>0</v>
          </cell>
          <cell r="V46" t="str">
            <v>GL-Class</v>
          </cell>
          <cell r="X46">
            <v>1</v>
          </cell>
          <cell r="Z46">
            <v>1</v>
          </cell>
        </row>
        <row r="47">
          <cell r="N47">
            <v>0</v>
          </cell>
          <cell r="R47" t="str">
            <v>Mexico</v>
          </cell>
          <cell r="T47">
            <v>0</v>
          </cell>
          <cell r="V47" t="str">
            <v>smart</v>
          </cell>
          <cell r="X47">
            <v>0</v>
          </cell>
          <cell r="Z47">
            <v>0</v>
          </cell>
        </row>
        <row r="48">
          <cell r="N48">
            <v>0</v>
          </cell>
          <cell r="R48" t="str">
            <v>Lat.Am. w/o Mexico</v>
          </cell>
          <cell r="T48">
            <v>1</v>
          </cell>
          <cell r="V48" t="str">
            <v>A451</v>
          </cell>
          <cell r="X48">
            <v>0</v>
          </cell>
          <cell r="Z48">
            <v>0</v>
          </cell>
        </row>
        <row r="49">
          <cell r="N49">
            <v>0</v>
          </cell>
          <cell r="R49" t="str">
            <v>Brazil</v>
          </cell>
          <cell r="T49">
            <v>0</v>
          </cell>
          <cell r="V49" t="str">
            <v>C451</v>
          </cell>
          <cell r="X49">
            <v>0</v>
          </cell>
          <cell r="Z49">
            <v>0</v>
          </cell>
        </row>
        <row r="50">
          <cell r="N50">
            <v>0</v>
          </cell>
          <cell r="R50" t="str">
            <v>Argentina</v>
          </cell>
          <cell r="T50">
            <v>0</v>
          </cell>
          <cell r="V50" t="str">
            <v>A453</v>
          </cell>
          <cell r="X50">
            <v>0</v>
          </cell>
          <cell r="Z50">
            <v>0</v>
          </cell>
        </row>
        <row r="51">
          <cell r="N51">
            <v>0</v>
          </cell>
          <cell r="R51" t="str">
            <v>Daimler Latina</v>
          </cell>
          <cell r="T51">
            <v>0</v>
          </cell>
          <cell r="V51" t="str">
            <v>C453</v>
          </cell>
          <cell r="X51">
            <v>0</v>
          </cell>
          <cell r="Z51">
            <v>0</v>
          </cell>
        </row>
        <row r="52">
          <cell r="N52">
            <v>0</v>
          </cell>
          <cell r="R52" t="str">
            <v>Asia / Pacific</v>
          </cell>
          <cell r="T52">
            <v>1</v>
          </cell>
          <cell r="V52" t="str">
            <v>W453</v>
          </cell>
        </row>
        <row r="53">
          <cell r="N53">
            <v>0</v>
          </cell>
          <cell r="R53" t="str">
            <v>Japan</v>
          </cell>
          <cell r="T53">
            <v>0</v>
          </cell>
        </row>
        <row r="54">
          <cell r="N54">
            <v>0</v>
          </cell>
          <cell r="R54" t="str">
            <v>Australia/Pacific</v>
          </cell>
          <cell r="T54">
            <v>1</v>
          </cell>
        </row>
        <row r="55">
          <cell r="N55">
            <v>0</v>
          </cell>
          <cell r="R55" t="str">
            <v>Australia</v>
          </cell>
          <cell r="T55">
            <v>0</v>
          </cell>
        </row>
        <row r="56">
          <cell r="N56">
            <v>0</v>
          </cell>
          <cell r="R56" t="str">
            <v>New Zealand</v>
          </cell>
          <cell r="T56">
            <v>0</v>
          </cell>
        </row>
        <row r="57">
          <cell r="N57">
            <v>0</v>
          </cell>
          <cell r="R57" t="str">
            <v>Greater China</v>
          </cell>
          <cell r="T57">
            <v>1</v>
          </cell>
        </row>
        <row r="58">
          <cell r="N58">
            <v>0</v>
          </cell>
          <cell r="R58" t="str">
            <v>China</v>
          </cell>
          <cell r="T58">
            <v>1</v>
          </cell>
        </row>
        <row r="59">
          <cell r="N59">
            <v>0</v>
          </cell>
          <cell r="R59" t="str">
            <v>MBCL Beijing</v>
          </cell>
          <cell r="T59">
            <v>0</v>
          </cell>
        </row>
        <row r="60">
          <cell r="N60">
            <v>0</v>
          </cell>
          <cell r="R60" t="str">
            <v>BBAC</v>
          </cell>
          <cell r="T60">
            <v>0</v>
          </cell>
        </row>
        <row r="61">
          <cell r="N61">
            <v>0</v>
          </cell>
          <cell r="R61" t="str">
            <v>Hongkong</v>
          </cell>
          <cell r="T61">
            <v>0</v>
          </cell>
        </row>
        <row r="62">
          <cell r="N62">
            <v>0</v>
          </cell>
          <cell r="R62" t="str">
            <v>Taiwan</v>
          </cell>
          <cell r="T62">
            <v>0</v>
          </cell>
        </row>
        <row r="63">
          <cell r="N63">
            <v>0</v>
          </cell>
          <cell r="R63" t="str">
            <v>Rep. Korea (South)</v>
          </cell>
          <cell r="T63">
            <v>0</v>
          </cell>
        </row>
        <row r="64">
          <cell r="N64">
            <v>0</v>
          </cell>
          <cell r="R64" t="str">
            <v>Rep. South Africa</v>
          </cell>
          <cell r="T64">
            <v>0</v>
          </cell>
        </row>
        <row r="65">
          <cell r="N65">
            <v>0</v>
          </cell>
          <cell r="R65" t="str">
            <v>India</v>
          </cell>
          <cell r="T65">
            <v>0</v>
          </cell>
        </row>
        <row r="66">
          <cell r="N66">
            <v>0</v>
          </cell>
          <cell r="R66" t="str">
            <v>Russia</v>
          </cell>
          <cell r="T66">
            <v>0</v>
          </cell>
        </row>
        <row r="67">
          <cell r="N67">
            <v>0</v>
          </cell>
          <cell r="R67" t="str">
            <v>Turkey</v>
          </cell>
          <cell r="T67">
            <v>0</v>
          </cell>
        </row>
        <row r="68">
          <cell r="N68">
            <v>0</v>
          </cell>
          <cell r="R68" t="str">
            <v>DCAA</v>
          </cell>
          <cell r="T68">
            <v>1</v>
          </cell>
        </row>
        <row r="69">
          <cell r="N69">
            <v>0</v>
          </cell>
          <cell r="R69" t="str">
            <v>Pool DCAA</v>
          </cell>
          <cell r="T69">
            <v>0</v>
          </cell>
        </row>
        <row r="70">
          <cell r="N70">
            <v>0</v>
          </cell>
          <cell r="R70" t="str">
            <v>CDB DCAA</v>
          </cell>
          <cell r="T70">
            <v>0</v>
          </cell>
        </row>
        <row r="71">
          <cell r="N71">
            <v>0</v>
          </cell>
          <cell r="R71" t="str">
            <v>Mid./East. Europe / Cent. Asia</v>
          </cell>
          <cell r="T71">
            <v>1</v>
          </cell>
        </row>
        <row r="72">
          <cell r="N72">
            <v>0</v>
          </cell>
          <cell r="R72" t="str">
            <v>Slovakia</v>
          </cell>
          <cell r="T72">
            <v>0</v>
          </cell>
        </row>
        <row r="73">
          <cell r="N73">
            <v>0</v>
          </cell>
          <cell r="R73" t="str">
            <v>Slovenia</v>
          </cell>
          <cell r="T73">
            <v>0</v>
          </cell>
        </row>
        <row r="74">
          <cell r="N74">
            <v>0</v>
          </cell>
          <cell r="R74" t="str">
            <v>Hungary</v>
          </cell>
          <cell r="T74">
            <v>0</v>
          </cell>
        </row>
        <row r="75">
          <cell r="N75">
            <v>0</v>
          </cell>
          <cell r="R75" t="str">
            <v>Estonia/Lithuania</v>
          </cell>
          <cell r="T75">
            <v>0</v>
          </cell>
        </row>
        <row r="76">
          <cell r="N76">
            <v>0</v>
          </cell>
          <cell r="R76" t="str">
            <v>Latvia</v>
          </cell>
          <cell r="T76">
            <v>0</v>
          </cell>
        </row>
        <row r="77">
          <cell r="N77">
            <v>0</v>
          </cell>
          <cell r="R77" t="str">
            <v>Cyprus</v>
          </cell>
          <cell r="T77">
            <v>0</v>
          </cell>
        </row>
        <row r="78">
          <cell r="N78">
            <v>0</v>
          </cell>
          <cell r="R78" t="str">
            <v>Romania</v>
          </cell>
          <cell r="T78">
            <v>0</v>
          </cell>
        </row>
        <row r="79">
          <cell r="N79">
            <v>0</v>
          </cell>
          <cell r="R79" t="str">
            <v>Bulgaria</v>
          </cell>
          <cell r="T79">
            <v>0</v>
          </cell>
        </row>
        <row r="80">
          <cell r="N80">
            <v>0</v>
          </cell>
          <cell r="R80" t="str">
            <v>Serbia/Montenegro</v>
          </cell>
          <cell r="T80">
            <v>0</v>
          </cell>
        </row>
        <row r="81">
          <cell r="N81">
            <v>0</v>
          </cell>
          <cell r="R81" t="str">
            <v>Rest Mid/East Europe/Cent Asia</v>
          </cell>
          <cell r="T81">
            <v>0</v>
          </cell>
        </row>
        <row r="82">
          <cell r="N82">
            <v>0</v>
          </cell>
          <cell r="R82" t="str">
            <v>Israel</v>
          </cell>
          <cell r="T82">
            <v>0</v>
          </cell>
        </row>
        <row r="83">
          <cell r="N83">
            <v>0</v>
          </cell>
          <cell r="R83" t="str">
            <v>Ukraine</v>
          </cell>
          <cell r="T83">
            <v>0</v>
          </cell>
        </row>
        <row r="84">
          <cell r="N84">
            <v>0</v>
          </cell>
          <cell r="R84" t="str">
            <v>Africa</v>
          </cell>
          <cell r="T84">
            <v>1</v>
          </cell>
        </row>
        <row r="85">
          <cell r="N85">
            <v>0</v>
          </cell>
          <cell r="R85" t="str">
            <v>GAs Africa</v>
          </cell>
          <cell r="T85">
            <v>0</v>
          </cell>
        </row>
        <row r="86">
          <cell r="N86">
            <v>0</v>
          </cell>
          <cell r="R86" t="str">
            <v>Algeria</v>
          </cell>
          <cell r="T86">
            <v>0</v>
          </cell>
        </row>
        <row r="87">
          <cell r="N87">
            <v>0</v>
          </cell>
          <cell r="R87" t="str">
            <v>Morocco</v>
          </cell>
          <cell r="T87">
            <v>0</v>
          </cell>
        </row>
        <row r="88">
          <cell r="N88">
            <v>0</v>
          </cell>
          <cell r="R88" t="str">
            <v>Nigeria</v>
          </cell>
          <cell r="T88">
            <v>0</v>
          </cell>
        </row>
        <row r="89">
          <cell r="N89">
            <v>0</v>
          </cell>
          <cell r="R89" t="str">
            <v>Tunesia</v>
          </cell>
          <cell r="T89">
            <v>0</v>
          </cell>
        </row>
        <row r="90">
          <cell r="N90">
            <v>0</v>
          </cell>
          <cell r="R90" t="str">
            <v>DMEL</v>
          </cell>
          <cell r="T90">
            <v>0</v>
          </cell>
        </row>
        <row r="91">
          <cell r="N91">
            <v>0</v>
          </cell>
          <cell r="R91" t="str">
            <v>CKD &amp; Asian Markets</v>
          </cell>
          <cell r="T91">
            <v>1</v>
          </cell>
        </row>
        <row r="92">
          <cell r="N92">
            <v>0</v>
          </cell>
          <cell r="R92" t="str">
            <v>Singapore</v>
          </cell>
          <cell r="T92">
            <v>0</v>
          </cell>
        </row>
        <row r="93">
          <cell r="N93">
            <v>0</v>
          </cell>
          <cell r="R93" t="str">
            <v>Indonesia</v>
          </cell>
          <cell r="T93">
            <v>0</v>
          </cell>
        </row>
        <row r="94">
          <cell r="N94">
            <v>0</v>
          </cell>
          <cell r="R94" t="str">
            <v>Malaysia</v>
          </cell>
          <cell r="T94">
            <v>0</v>
          </cell>
        </row>
        <row r="95">
          <cell r="N95">
            <v>0</v>
          </cell>
          <cell r="R95" t="str">
            <v>Thailand</v>
          </cell>
          <cell r="T95">
            <v>0</v>
          </cell>
        </row>
        <row r="96">
          <cell r="N96">
            <v>0</v>
          </cell>
          <cell r="R96" t="str">
            <v>Vietnam</v>
          </cell>
          <cell r="T96">
            <v>0</v>
          </cell>
        </row>
        <row r="97">
          <cell r="N97">
            <v>0</v>
          </cell>
          <cell r="R97" t="str">
            <v>Egypt</v>
          </cell>
          <cell r="T97">
            <v>0</v>
          </cell>
        </row>
        <row r="98">
          <cell r="N98">
            <v>0</v>
          </cell>
          <cell r="R98" t="str">
            <v>Iran</v>
          </cell>
          <cell r="T98">
            <v>0</v>
          </cell>
        </row>
        <row r="99">
          <cell r="N99">
            <v>0</v>
          </cell>
          <cell r="R99" t="str">
            <v>SEA / South Pacific GAs</v>
          </cell>
          <cell r="T99">
            <v>0</v>
          </cell>
        </row>
        <row r="100">
          <cell r="N100">
            <v>0</v>
          </cell>
          <cell r="R100" t="str">
            <v>Others</v>
          </cell>
          <cell r="T100">
            <v>1</v>
          </cell>
        </row>
        <row r="101">
          <cell r="N101">
            <v>0</v>
          </cell>
          <cell r="R101" t="str">
            <v>Development South Africa</v>
          </cell>
          <cell r="T101">
            <v>0</v>
          </cell>
        </row>
        <row r="102">
          <cell r="N102">
            <v>0</v>
          </cell>
          <cell r="R102" t="str">
            <v>Development China</v>
          </cell>
          <cell r="T102">
            <v>0</v>
          </cell>
        </row>
        <row r="103">
          <cell r="N103">
            <v>0</v>
          </cell>
          <cell r="R103" t="str">
            <v>Development Kecskemet</v>
          </cell>
          <cell r="T103">
            <v>0</v>
          </cell>
        </row>
        <row r="104">
          <cell r="N104">
            <v>0</v>
          </cell>
          <cell r="R104" t="str">
            <v>ZDG</v>
          </cell>
          <cell r="T104">
            <v>0</v>
          </cell>
        </row>
        <row r="105">
          <cell r="N105">
            <v>0</v>
          </cell>
          <cell r="R105" t="str">
            <v>G-Class others</v>
          </cell>
          <cell r="T105">
            <v>0</v>
          </cell>
        </row>
        <row r="106">
          <cell r="N106">
            <v>0</v>
          </cell>
          <cell r="R106" t="str">
            <v>AMG Direct Business</v>
          </cell>
          <cell r="T106">
            <v>0</v>
          </cell>
        </row>
        <row r="107">
          <cell r="N107">
            <v>0</v>
          </cell>
          <cell r="R107" t="str">
            <v>central Stock smart</v>
          </cell>
          <cell r="T107">
            <v>0</v>
          </cell>
        </row>
        <row r="108">
          <cell r="N108">
            <v>0</v>
          </cell>
          <cell r="R108" t="str">
            <v>RoW AMG</v>
          </cell>
          <cell r="T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4" tint="0.79998168889431442"/>
  </sheetPr>
  <dimension ref="A1:N167"/>
  <sheetViews>
    <sheetView showGridLines="0" tabSelected="1" zoomScale="60" zoomScaleNormal="60" workbookViewId="0">
      <selection activeCell="L17" sqref="L17"/>
    </sheetView>
  </sheetViews>
  <sheetFormatPr baseColWidth="10" defaultColWidth="11.44140625" defaultRowHeight="14.4" outlineLevelRow="1" x14ac:dyDescent="0.3"/>
  <cols>
    <col min="1" max="1" width="2.109375" style="85" customWidth="1"/>
    <col min="2" max="2" width="2.44140625" style="85" customWidth="1"/>
    <col min="3" max="3" width="2.33203125" style="85" customWidth="1"/>
    <col min="4" max="4" width="15.44140625" style="85" customWidth="1"/>
    <col min="5" max="5" width="57.44140625" style="85" customWidth="1"/>
    <col min="6" max="6" width="3" style="86" customWidth="1"/>
    <col min="7" max="7" width="7.5546875" style="87" bestFit="1" customWidth="1"/>
    <col min="8" max="8" width="63.88671875" style="85" customWidth="1"/>
    <col min="9" max="9" width="3.5546875" style="85" customWidth="1"/>
    <col min="10" max="11" width="5.5546875" style="84" customWidth="1"/>
    <col min="12" max="12" width="63.88671875" style="84" customWidth="1"/>
    <col min="13" max="13" width="7.33203125" style="84" customWidth="1"/>
    <col min="14" max="14" width="5.6640625" style="84" customWidth="1"/>
    <col min="15" max="16384" width="11.44140625" style="88"/>
  </cols>
  <sheetData>
    <row r="1" spans="1:14" ht="12" customHeight="1" thickBot="1" x14ac:dyDescent="0.35"/>
    <row r="2" spans="1:14" ht="13.2" customHeight="1" x14ac:dyDescent="0.3">
      <c r="B2" s="11"/>
      <c r="C2" s="12"/>
      <c r="D2" s="13"/>
      <c r="E2" s="12"/>
      <c r="F2" s="70"/>
      <c r="G2" s="74"/>
      <c r="H2" s="12"/>
      <c r="I2" s="14"/>
    </row>
    <row r="3" spans="1:14" ht="29.4" thickBot="1" x14ac:dyDescent="0.6">
      <c r="B3" s="15"/>
      <c r="C3" s="16"/>
      <c r="D3" s="17" t="s">
        <v>114</v>
      </c>
      <c r="E3" s="18"/>
      <c r="F3" s="71"/>
      <c r="G3" s="75"/>
      <c r="H3" s="18"/>
      <c r="I3" s="95"/>
    </row>
    <row r="4" spans="1:14" s="92" customFormat="1" ht="15.6" thickTop="1" thickBot="1" x14ac:dyDescent="0.35">
      <c r="A4" s="89"/>
      <c r="B4" s="19"/>
      <c r="C4" s="20"/>
      <c r="D4" s="20"/>
      <c r="E4" s="20"/>
      <c r="F4" s="72"/>
      <c r="G4" s="76"/>
      <c r="H4" s="20"/>
      <c r="I4" s="21"/>
      <c r="J4" s="84"/>
      <c r="K4" s="84"/>
      <c r="L4" s="84"/>
      <c r="M4" s="84"/>
      <c r="N4" s="84"/>
    </row>
    <row r="5" spans="1:14" s="92" customFormat="1" ht="21" customHeight="1" thickBot="1" x14ac:dyDescent="0.35">
      <c r="A5" s="89"/>
      <c r="B5" s="19"/>
      <c r="C5" s="20"/>
      <c r="D5" s="22" t="s">
        <v>37</v>
      </c>
      <c r="E5" s="23" t="s">
        <v>32</v>
      </c>
      <c r="F5" s="54"/>
      <c r="G5" s="77"/>
      <c r="H5" s="24" t="s">
        <v>21</v>
      </c>
      <c r="I5" s="55"/>
      <c r="J5" s="84"/>
      <c r="K5" s="84"/>
      <c r="L5" s="84"/>
      <c r="M5" s="84"/>
      <c r="N5" s="84"/>
    </row>
    <row r="6" spans="1:14" s="92" customFormat="1" ht="21" customHeight="1" thickBot="1" x14ac:dyDescent="0.35">
      <c r="A6" s="89"/>
      <c r="B6" s="19"/>
      <c r="C6" s="20"/>
      <c r="D6" s="22" t="s">
        <v>1</v>
      </c>
      <c r="E6" s="25" t="s">
        <v>33</v>
      </c>
      <c r="F6" s="54"/>
      <c r="G6" s="77"/>
      <c r="H6" s="56"/>
      <c r="I6" s="55"/>
      <c r="J6" s="84"/>
      <c r="K6" s="84"/>
      <c r="L6" s="84"/>
      <c r="M6" s="84"/>
      <c r="N6" s="84"/>
    </row>
    <row r="7" spans="1:14" s="92" customFormat="1" ht="21" customHeight="1" thickBot="1" x14ac:dyDescent="0.35">
      <c r="A7" s="89"/>
      <c r="B7" s="19"/>
      <c r="C7" s="20"/>
      <c r="D7" s="22" t="s">
        <v>22</v>
      </c>
      <c r="E7" s="25" t="s">
        <v>33</v>
      </c>
      <c r="F7" s="73"/>
      <c r="G7" s="78"/>
      <c r="H7" s="26" t="s">
        <v>116</v>
      </c>
      <c r="I7" s="32"/>
      <c r="J7" s="84"/>
      <c r="K7" s="84"/>
      <c r="L7" s="84"/>
      <c r="M7" s="84"/>
      <c r="N7" s="84"/>
    </row>
    <row r="8" spans="1:14" s="92" customFormat="1" ht="21" customHeight="1" x14ac:dyDescent="0.3">
      <c r="A8" s="89"/>
      <c r="B8" s="19"/>
      <c r="C8" s="20"/>
      <c r="D8" s="22" t="s">
        <v>41</v>
      </c>
      <c r="E8" s="101"/>
      <c r="F8" s="73"/>
      <c r="G8" s="78"/>
      <c r="H8" s="56"/>
      <c r="I8" s="55"/>
      <c r="J8" s="84"/>
      <c r="K8" s="84"/>
      <c r="L8" s="84"/>
      <c r="M8" s="84"/>
      <c r="N8" s="84"/>
    </row>
    <row r="9" spans="1:14" s="92" customFormat="1" ht="7.95" customHeight="1" thickBot="1" x14ac:dyDescent="0.35">
      <c r="A9" s="89"/>
      <c r="B9" s="19"/>
      <c r="C9" s="20"/>
      <c r="D9" s="28"/>
      <c r="E9" s="29"/>
      <c r="F9" s="73"/>
      <c r="G9" s="78"/>
      <c r="H9" s="27"/>
      <c r="I9" s="32"/>
      <c r="J9" s="84"/>
      <c r="K9" s="84"/>
      <c r="L9" s="84"/>
      <c r="M9" s="84"/>
      <c r="N9" s="84"/>
    </row>
    <row r="10" spans="1:14" s="92" customFormat="1" ht="21" customHeight="1" thickBot="1" x14ac:dyDescent="0.35">
      <c r="A10" s="89"/>
      <c r="B10" s="19"/>
      <c r="C10" s="30"/>
      <c r="D10" s="116" t="s">
        <v>69</v>
      </c>
      <c r="E10" s="30" t="s">
        <v>30</v>
      </c>
      <c r="F10" s="164"/>
      <c r="G10" s="165"/>
      <c r="H10" s="31" t="s">
        <v>115</v>
      </c>
      <c r="I10" s="57"/>
      <c r="J10" s="84"/>
      <c r="K10" s="84"/>
      <c r="L10" s="84"/>
      <c r="M10" s="84"/>
      <c r="N10" s="84"/>
    </row>
    <row r="11" spans="1:14" s="93" customFormat="1" ht="18" customHeight="1" thickBot="1" x14ac:dyDescent="0.35">
      <c r="A11" s="90"/>
      <c r="B11" s="33"/>
      <c r="C11" s="34"/>
      <c r="D11" s="166" t="s">
        <v>109</v>
      </c>
      <c r="E11" s="34">
        <f>'Quotation Matrix 223M'!M9</f>
        <v>0</v>
      </c>
      <c r="F11" s="117"/>
      <c r="G11" s="118">
        <v>25</v>
      </c>
      <c r="H11" s="58"/>
      <c r="I11" s="59"/>
      <c r="J11" s="84"/>
      <c r="K11" s="84"/>
      <c r="L11" s="84"/>
      <c r="M11" s="84"/>
      <c r="N11" s="84"/>
    </row>
    <row r="12" spans="1:14" s="92" customFormat="1" ht="19.95" customHeight="1" x14ac:dyDescent="0.3">
      <c r="A12" s="89"/>
      <c r="B12" s="35"/>
      <c r="C12" s="36"/>
      <c r="D12" s="334" t="s">
        <v>65</v>
      </c>
      <c r="E12" s="37" t="s">
        <v>23</v>
      </c>
      <c r="F12" s="119" t="s">
        <v>62</v>
      </c>
      <c r="G12" s="120">
        <f>$G11</f>
        <v>25</v>
      </c>
      <c r="H12" s="38">
        <f ca="1">INDIRECT($D$10&amp;$E$10&amp;F12&amp;G12)</f>
        <v>0</v>
      </c>
      <c r="I12" s="60"/>
      <c r="J12" s="84"/>
      <c r="K12" s="84"/>
      <c r="L12" s="84"/>
      <c r="M12" s="84"/>
      <c r="N12" s="84"/>
    </row>
    <row r="13" spans="1:14" s="92" customFormat="1" ht="19.95" customHeight="1" x14ac:dyDescent="0.3">
      <c r="A13" s="89"/>
      <c r="B13" s="35"/>
      <c r="C13" s="36"/>
      <c r="D13" s="335"/>
      <c r="E13" s="39" t="s">
        <v>24</v>
      </c>
      <c r="F13" s="119" t="s">
        <v>63</v>
      </c>
      <c r="G13" s="120">
        <f>$G11</f>
        <v>25</v>
      </c>
      <c r="H13" s="40">
        <f t="shared" ref="H13:H16" ca="1" si="0">INDIRECT($D$10&amp;$E$10&amp;F13&amp;G13)</f>
        <v>0</v>
      </c>
      <c r="I13" s="60"/>
      <c r="J13" s="84"/>
      <c r="K13" s="84"/>
      <c r="L13" s="84"/>
      <c r="M13" s="84"/>
      <c r="N13" s="84"/>
    </row>
    <row r="14" spans="1:14" s="92" customFormat="1" ht="19.95" customHeight="1" x14ac:dyDescent="0.3">
      <c r="A14" s="89"/>
      <c r="B14" s="35"/>
      <c r="C14" s="36"/>
      <c r="D14" s="335"/>
      <c r="E14" s="10" t="s">
        <v>25</v>
      </c>
      <c r="F14" s="119" t="s">
        <v>56</v>
      </c>
      <c r="G14" s="120">
        <f>$G11</f>
        <v>25</v>
      </c>
      <c r="H14" s="41">
        <f t="shared" ca="1" si="0"/>
        <v>0</v>
      </c>
      <c r="I14" s="60"/>
      <c r="J14" s="84"/>
      <c r="K14" s="84"/>
      <c r="L14" s="84"/>
      <c r="M14" s="84"/>
      <c r="N14" s="84"/>
    </row>
    <row r="15" spans="1:14" s="92" customFormat="1" ht="19.95" customHeight="1" x14ac:dyDescent="0.3">
      <c r="A15" s="89"/>
      <c r="B15" s="42"/>
      <c r="C15" s="36"/>
      <c r="D15" s="335"/>
      <c r="E15" s="44" t="s">
        <v>26</v>
      </c>
      <c r="F15" s="119" t="s">
        <v>57</v>
      </c>
      <c r="G15" s="120">
        <f>$G11</f>
        <v>25</v>
      </c>
      <c r="H15" s="43">
        <f t="shared" ca="1" si="0"/>
        <v>0</v>
      </c>
      <c r="I15" s="60"/>
      <c r="J15" s="84"/>
      <c r="K15" s="84"/>
      <c r="L15" s="84"/>
      <c r="M15" s="84"/>
      <c r="N15" s="84"/>
    </row>
    <row r="16" spans="1:14" s="92" customFormat="1" ht="19.95" customHeight="1" thickBot="1" x14ac:dyDescent="0.35">
      <c r="A16" s="89"/>
      <c r="B16" s="35"/>
      <c r="C16" s="36"/>
      <c r="D16" s="335"/>
      <c r="E16" s="10" t="s">
        <v>29</v>
      </c>
      <c r="F16" s="119" t="s">
        <v>64</v>
      </c>
      <c r="G16" s="120">
        <f>$G11</f>
        <v>25</v>
      </c>
      <c r="H16" s="45">
        <f t="shared" ca="1" si="0"/>
        <v>0</v>
      </c>
      <c r="I16" s="60"/>
      <c r="J16" s="84"/>
      <c r="K16" s="84"/>
      <c r="L16" s="84"/>
      <c r="M16" s="84"/>
      <c r="N16" s="84"/>
    </row>
    <row r="17" spans="1:14" s="92" customFormat="1" ht="10.95" customHeight="1" thickBot="1" x14ac:dyDescent="0.35">
      <c r="A17" s="89"/>
      <c r="B17" s="35"/>
      <c r="C17" s="36"/>
      <c r="D17" s="335"/>
      <c r="E17" s="46"/>
      <c r="F17" s="299"/>
      <c r="G17" s="119"/>
      <c r="H17" s="47"/>
      <c r="I17" s="61"/>
      <c r="J17" s="84"/>
      <c r="K17" s="84"/>
      <c r="L17" s="84"/>
      <c r="M17" s="84"/>
      <c r="N17" s="84"/>
    </row>
    <row r="18" spans="1:14" s="92" customFormat="1" ht="19.95" customHeight="1" x14ac:dyDescent="0.3">
      <c r="A18" s="89"/>
      <c r="B18" s="35"/>
      <c r="C18" s="36"/>
      <c r="D18" s="335"/>
      <c r="E18" s="39" t="s">
        <v>27</v>
      </c>
      <c r="F18" s="299"/>
      <c r="G18" s="120"/>
      <c r="H18" s="48">
        <f ca="1">H12+SUM(H14:H16)</f>
        <v>0</v>
      </c>
      <c r="I18" s="60"/>
      <c r="J18" s="84"/>
      <c r="K18" s="84"/>
      <c r="L18" s="84"/>
      <c r="M18" s="84"/>
      <c r="N18" s="84"/>
    </row>
    <row r="19" spans="1:14" s="92" customFormat="1" ht="19.95" customHeight="1" thickBot="1" x14ac:dyDescent="0.35">
      <c r="A19" s="89"/>
      <c r="B19" s="35"/>
      <c r="C19" s="36"/>
      <c r="D19" s="336"/>
      <c r="E19" s="49" t="s">
        <v>28</v>
      </c>
      <c r="F19" s="299"/>
      <c r="G19" s="120"/>
      <c r="H19" s="50">
        <f ca="1">H13+SUM(H14:H16)</f>
        <v>0</v>
      </c>
      <c r="I19" s="60"/>
      <c r="J19" s="84"/>
      <c r="K19" s="84"/>
      <c r="L19" s="84"/>
      <c r="M19" s="84"/>
      <c r="N19" s="84"/>
    </row>
    <row r="20" spans="1:14" s="92" customFormat="1" ht="15" customHeight="1" thickBot="1" x14ac:dyDescent="0.35">
      <c r="A20" s="89"/>
      <c r="B20" s="19"/>
      <c r="C20" s="20"/>
      <c r="D20" s="51"/>
      <c r="E20" s="52"/>
      <c r="F20" s="117"/>
      <c r="G20" s="118">
        <v>24</v>
      </c>
      <c r="H20" s="53"/>
      <c r="I20" s="62"/>
      <c r="J20" s="84"/>
      <c r="K20" s="84"/>
      <c r="L20" s="84"/>
      <c r="M20" s="84"/>
      <c r="N20" s="84"/>
    </row>
    <row r="21" spans="1:14" s="92" customFormat="1" ht="19.95" customHeight="1" x14ac:dyDescent="0.3">
      <c r="A21" s="89"/>
      <c r="B21" s="35"/>
      <c r="C21" s="36"/>
      <c r="D21" s="334" t="s">
        <v>89</v>
      </c>
      <c r="E21" s="37" t="s">
        <v>23</v>
      </c>
      <c r="F21" s="119" t="s">
        <v>110</v>
      </c>
      <c r="G21" s="120">
        <f>$G20</f>
        <v>24</v>
      </c>
      <c r="H21" s="38">
        <f ca="1">INDIRECT($D$11&amp;$E$10&amp;F21&amp;G21)</f>
        <v>0</v>
      </c>
      <c r="I21" s="60"/>
      <c r="J21" s="84"/>
      <c r="K21" s="84"/>
      <c r="L21" s="84"/>
      <c r="M21" s="84"/>
      <c r="N21" s="84"/>
    </row>
    <row r="22" spans="1:14" s="92" customFormat="1" ht="19.95" customHeight="1" x14ac:dyDescent="0.3">
      <c r="A22" s="89"/>
      <c r="B22" s="35"/>
      <c r="C22" s="36"/>
      <c r="D22" s="335"/>
      <c r="E22" s="39" t="s">
        <v>24</v>
      </c>
      <c r="F22" s="119" t="s">
        <v>85</v>
      </c>
      <c r="G22" s="120">
        <f>$G20</f>
        <v>24</v>
      </c>
      <c r="H22" s="40">
        <f t="shared" ref="H22:H25" ca="1" si="1">INDIRECT($D$11&amp;$E$10&amp;F22&amp;G22)</f>
        <v>0</v>
      </c>
      <c r="I22" s="60"/>
      <c r="J22" s="84"/>
      <c r="K22" s="84"/>
      <c r="L22" s="84"/>
      <c r="M22" s="84"/>
      <c r="N22" s="84"/>
    </row>
    <row r="23" spans="1:14" s="92" customFormat="1" ht="19.95" customHeight="1" x14ac:dyDescent="0.3">
      <c r="A23" s="89"/>
      <c r="B23" s="35"/>
      <c r="C23" s="36"/>
      <c r="D23" s="335"/>
      <c r="E23" s="10" t="s">
        <v>25</v>
      </c>
      <c r="F23" s="119" t="s">
        <v>111</v>
      </c>
      <c r="G23" s="120">
        <f>$G20</f>
        <v>24</v>
      </c>
      <c r="H23" s="41">
        <f t="shared" ca="1" si="1"/>
        <v>0</v>
      </c>
      <c r="I23" s="60"/>
      <c r="J23" s="84"/>
      <c r="K23" s="84"/>
      <c r="L23" s="84"/>
      <c r="M23" s="84"/>
      <c r="N23" s="84"/>
    </row>
    <row r="24" spans="1:14" s="92" customFormat="1" ht="19.95" customHeight="1" x14ac:dyDescent="0.3">
      <c r="A24" s="89"/>
      <c r="B24" s="42"/>
      <c r="C24" s="36"/>
      <c r="D24" s="335"/>
      <c r="E24" s="44" t="s">
        <v>26</v>
      </c>
      <c r="F24" s="119" t="s">
        <v>112</v>
      </c>
      <c r="G24" s="120">
        <f>$G20</f>
        <v>24</v>
      </c>
      <c r="H24" s="43">
        <f t="shared" ca="1" si="1"/>
        <v>0</v>
      </c>
      <c r="I24" s="60"/>
      <c r="J24" s="84"/>
      <c r="K24" s="84"/>
      <c r="L24" s="84"/>
      <c r="M24" s="84"/>
      <c r="N24" s="84"/>
    </row>
    <row r="25" spans="1:14" s="92" customFormat="1" ht="19.95" customHeight="1" thickBot="1" x14ac:dyDescent="0.35">
      <c r="A25" s="89"/>
      <c r="B25" s="35"/>
      <c r="C25" s="36"/>
      <c r="D25" s="335"/>
      <c r="E25" s="10" t="s">
        <v>29</v>
      </c>
      <c r="F25" s="119" t="s">
        <v>113</v>
      </c>
      <c r="G25" s="120">
        <f>$G20</f>
        <v>24</v>
      </c>
      <c r="H25" s="45">
        <f t="shared" ca="1" si="1"/>
        <v>0</v>
      </c>
      <c r="I25" s="60"/>
      <c r="J25" s="84"/>
      <c r="K25" s="84"/>
      <c r="L25" s="84"/>
      <c r="M25" s="84"/>
      <c r="N25" s="84"/>
    </row>
    <row r="26" spans="1:14" s="92" customFormat="1" ht="10.95" customHeight="1" thickBot="1" x14ac:dyDescent="0.35">
      <c r="A26" s="89"/>
      <c r="B26" s="35"/>
      <c r="C26" s="36"/>
      <c r="D26" s="335"/>
      <c r="E26" s="46"/>
      <c r="F26" s="119"/>
      <c r="G26" s="119"/>
      <c r="H26" s="47"/>
      <c r="I26" s="61"/>
      <c r="J26" s="84"/>
      <c r="K26" s="84"/>
      <c r="L26" s="84"/>
      <c r="M26" s="84"/>
      <c r="N26" s="84"/>
    </row>
    <row r="27" spans="1:14" s="92" customFormat="1" ht="19.95" customHeight="1" x14ac:dyDescent="0.3">
      <c r="A27" s="89"/>
      <c r="B27" s="35"/>
      <c r="C27" s="36"/>
      <c r="D27" s="335"/>
      <c r="E27" s="39" t="s">
        <v>27</v>
      </c>
      <c r="F27" s="119"/>
      <c r="G27" s="120"/>
      <c r="H27" s="48">
        <f ca="1">H21+SUM(H23:H25)</f>
        <v>0</v>
      </c>
      <c r="I27" s="60"/>
      <c r="J27" s="84"/>
      <c r="K27" s="84"/>
      <c r="L27" s="84"/>
      <c r="M27" s="84"/>
      <c r="N27" s="84"/>
    </row>
    <row r="28" spans="1:14" s="92" customFormat="1" ht="19.95" customHeight="1" thickBot="1" x14ac:dyDescent="0.35">
      <c r="A28" s="89"/>
      <c r="B28" s="35"/>
      <c r="C28" s="36"/>
      <c r="D28" s="336"/>
      <c r="E28" s="49" t="s">
        <v>28</v>
      </c>
      <c r="F28" s="119"/>
      <c r="G28" s="120"/>
      <c r="H28" s="50">
        <f ca="1">H22+SUM(H23:H25)</f>
        <v>0</v>
      </c>
      <c r="I28" s="60"/>
      <c r="J28" s="84"/>
      <c r="K28" s="84"/>
      <c r="L28" s="84"/>
      <c r="M28" s="84"/>
      <c r="N28" s="84"/>
    </row>
    <row r="29" spans="1:14" s="92" customFormat="1" ht="15" customHeight="1" thickBot="1" x14ac:dyDescent="0.35">
      <c r="A29" s="89"/>
      <c r="B29" s="19"/>
      <c r="C29" s="20"/>
      <c r="D29" s="51"/>
      <c r="E29" s="52"/>
      <c r="F29" s="117"/>
      <c r="G29" s="118">
        <v>34</v>
      </c>
      <c r="H29" s="53"/>
      <c r="I29" s="62"/>
      <c r="J29" s="84"/>
      <c r="K29" s="84"/>
      <c r="L29" s="84"/>
      <c r="M29" s="84"/>
      <c r="N29" s="84"/>
    </row>
    <row r="30" spans="1:14" s="92" customFormat="1" ht="19.95" customHeight="1" x14ac:dyDescent="0.3">
      <c r="A30" s="89"/>
      <c r="B30" s="35"/>
      <c r="C30" s="36"/>
      <c r="D30" s="334" t="s">
        <v>126</v>
      </c>
      <c r="E30" s="37" t="s">
        <v>23</v>
      </c>
      <c r="F30" s="119" t="s">
        <v>110</v>
      </c>
      <c r="G30" s="120">
        <f>$G29</f>
        <v>34</v>
      </c>
      <c r="H30" s="38">
        <f ca="1">INDIRECT($D$11&amp;$E$10&amp;F30&amp;G30)</f>
        <v>0</v>
      </c>
      <c r="I30" s="60"/>
      <c r="J30" s="84"/>
      <c r="K30" s="84"/>
      <c r="L30" s="84"/>
      <c r="M30" s="84"/>
      <c r="N30" s="84"/>
    </row>
    <row r="31" spans="1:14" s="92" customFormat="1" ht="19.95" customHeight="1" x14ac:dyDescent="0.3">
      <c r="A31" s="89"/>
      <c r="B31" s="35"/>
      <c r="C31" s="36"/>
      <c r="D31" s="335"/>
      <c r="E31" s="39" t="s">
        <v>24</v>
      </c>
      <c r="F31" s="119" t="s">
        <v>85</v>
      </c>
      <c r="G31" s="120">
        <f>$G29</f>
        <v>34</v>
      </c>
      <c r="H31" s="40">
        <f t="shared" ref="H31:H34" ca="1" si="2">INDIRECT($D$11&amp;$E$10&amp;F31&amp;G31)</f>
        <v>0</v>
      </c>
      <c r="I31" s="60"/>
      <c r="J31" s="84"/>
      <c r="K31" s="84"/>
      <c r="L31" s="84"/>
      <c r="M31" s="84"/>
      <c r="N31" s="84"/>
    </row>
    <row r="32" spans="1:14" s="92" customFormat="1" ht="19.95" customHeight="1" x14ac:dyDescent="0.3">
      <c r="A32" s="89"/>
      <c r="B32" s="35"/>
      <c r="C32" s="36"/>
      <c r="D32" s="335"/>
      <c r="E32" s="10" t="s">
        <v>25</v>
      </c>
      <c r="F32" s="119" t="s">
        <v>111</v>
      </c>
      <c r="G32" s="120">
        <f>$G29</f>
        <v>34</v>
      </c>
      <c r="H32" s="41">
        <f t="shared" ca="1" si="2"/>
        <v>0</v>
      </c>
      <c r="I32" s="60"/>
      <c r="J32" s="84"/>
      <c r="K32" s="84"/>
      <c r="L32" s="84"/>
      <c r="M32" s="84"/>
      <c r="N32" s="84"/>
    </row>
    <row r="33" spans="1:14" s="92" customFormat="1" ht="19.95" customHeight="1" x14ac:dyDescent="0.3">
      <c r="A33" s="89"/>
      <c r="B33" s="42"/>
      <c r="C33" s="36"/>
      <c r="D33" s="335"/>
      <c r="E33" s="44" t="s">
        <v>26</v>
      </c>
      <c r="F33" s="119" t="s">
        <v>112</v>
      </c>
      <c r="G33" s="120">
        <f>$G29</f>
        <v>34</v>
      </c>
      <c r="H33" s="43">
        <f t="shared" ca="1" si="2"/>
        <v>0</v>
      </c>
      <c r="I33" s="60"/>
      <c r="J33" s="84"/>
      <c r="K33" s="84"/>
      <c r="L33" s="84"/>
      <c r="M33" s="84"/>
      <c r="N33" s="84"/>
    </row>
    <row r="34" spans="1:14" s="92" customFormat="1" ht="19.95" customHeight="1" thickBot="1" x14ac:dyDescent="0.35">
      <c r="A34" s="89"/>
      <c r="B34" s="35"/>
      <c r="C34" s="36"/>
      <c r="D34" s="335"/>
      <c r="E34" s="10" t="s">
        <v>29</v>
      </c>
      <c r="F34" s="119" t="s">
        <v>113</v>
      </c>
      <c r="G34" s="120">
        <f>$G29</f>
        <v>34</v>
      </c>
      <c r="H34" s="45">
        <f t="shared" ca="1" si="2"/>
        <v>0</v>
      </c>
      <c r="I34" s="60"/>
      <c r="J34" s="84"/>
      <c r="K34" s="84"/>
      <c r="L34" s="84"/>
      <c r="M34" s="84"/>
      <c r="N34" s="84"/>
    </row>
    <row r="35" spans="1:14" s="92" customFormat="1" ht="10.95" customHeight="1" thickBot="1" x14ac:dyDescent="0.35">
      <c r="A35" s="89"/>
      <c r="B35" s="35"/>
      <c r="C35" s="36"/>
      <c r="D35" s="335"/>
      <c r="E35" s="46"/>
      <c r="F35" s="299"/>
      <c r="G35" s="299"/>
      <c r="H35" s="47"/>
      <c r="I35" s="61"/>
      <c r="J35" s="84"/>
      <c r="K35" s="84"/>
      <c r="L35" s="84"/>
      <c r="M35" s="84"/>
      <c r="N35" s="84"/>
    </row>
    <row r="36" spans="1:14" s="92" customFormat="1" ht="19.95" customHeight="1" x14ac:dyDescent="0.3">
      <c r="A36" s="89"/>
      <c r="B36" s="35"/>
      <c r="C36" s="36"/>
      <c r="D36" s="335"/>
      <c r="E36" s="39" t="s">
        <v>27</v>
      </c>
      <c r="F36" s="299"/>
      <c r="G36" s="324"/>
      <c r="H36" s="48">
        <f ca="1">H30+SUM(H32:H34)</f>
        <v>0</v>
      </c>
      <c r="I36" s="60"/>
      <c r="J36" s="84"/>
      <c r="K36" s="84"/>
      <c r="L36" s="84"/>
      <c r="M36" s="84"/>
      <c r="N36" s="84"/>
    </row>
    <row r="37" spans="1:14" s="92" customFormat="1" ht="19.95" customHeight="1" thickBot="1" x14ac:dyDescent="0.35">
      <c r="A37" s="89"/>
      <c r="B37" s="35"/>
      <c r="C37" s="36"/>
      <c r="D37" s="336"/>
      <c r="E37" s="49" t="s">
        <v>28</v>
      </c>
      <c r="F37" s="299"/>
      <c r="G37" s="324"/>
      <c r="H37" s="50">
        <f ca="1">H31+SUM(H32:H34)</f>
        <v>0</v>
      </c>
      <c r="I37" s="60"/>
      <c r="J37" s="84"/>
      <c r="K37" s="84"/>
      <c r="L37" s="84"/>
      <c r="M37" s="84"/>
      <c r="N37" s="84"/>
    </row>
    <row r="38" spans="1:14" s="92" customFormat="1" ht="15" customHeight="1" thickBot="1" x14ac:dyDescent="0.35">
      <c r="A38" s="89"/>
      <c r="B38" s="19"/>
      <c r="C38" s="20"/>
      <c r="D38" s="51"/>
      <c r="E38" s="52"/>
      <c r="F38" s="300"/>
      <c r="G38" s="118"/>
      <c r="H38" s="53"/>
      <c r="I38" s="62"/>
      <c r="J38" s="84"/>
      <c r="K38" s="84"/>
      <c r="L38" s="84"/>
      <c r="M38" s="84"/>
      <c r="N38" s="84"/>
    </row>
    <row r="39" spans="1:14" s="92" customFormat="1" ht="19.95" hidden="1" customHeight="1" outlineLevel="1" thickBot="1" x14ac:dyDescent="0.35">
      <c r="A39" s="89"/>
      <c r="B39" s="35"/>
      <c r="C39" s="36"/>
      <c r="D39" s="310"/>
      <c r="E39" s="49" t="s">
        <v>28</v>
      </c>
      <c r="F39" s="119"/>
      <c r="G39" s="120"/>
      <c r="H39" s="50" t="e">
        <f ca="1">H28+#REF!</f>
        <v>#REF!</v>
      </c>
      <c r="I39" s="60"/>
      <c r="J39" s="84"/>
      <c r="K39" s="84"/>
      <c r="L39" s="84"/>
      <c r="M39" s="84"/>
      <c r="N39" s="84"/>
    </row>
    <row r="40" spans="1:14" s="92" customFormat="1" ht="15" hidden="1" customHeight="1" outlineLevel="1" thickBot="1" x14ac:dyDescent="0.35">
      <c r="A40" s="89"/>
      <c r="B40" s="19"/>
      <c r="C40" s="20"/>
      <c r="D40" s="51"/>
      <c r="E40" s="52"/>
      <c r="F40" s="99"/>
      <c r="G40" s="99"/>
      <c r="H40" s="53"/>
      <c r="I40" s="62"/>
      <c r="J40" s="84"/>
      <c r="K40" s="84"/>
      <c r="L40" s="84"/>
      <c r="M40" s="84"/>
      <c r="N40" s="84"/>
    </row>
    <row r="41" spans="1:14" s="92" customFormat="1" ht="19.95" customHeight="1" collapsed="1" x14ac:dyDescent="0.3">
      <c r="A41" s="89"/>
      <c r="B41" s="35"/>
      <c r="C41" s="36"/>
      <c r="D41" s="334" t="s">
        <v>9</v>
      </c>
      <c r="E41" s="37" t="s">
        <v>23</v>
      </c>
      <c r="F41" s="119"/>
      <c r="G41" s="120"/>
      <c r="H41" s="301">
        <f ca="1">SUM(H12,H21,H30)</f>
        <v>0</v>
      </c>
      <c r="I41" s="60"/>
      <c r="J41" s="84"/>
      <c r="K41" s="84"/>
      <c r="L41" s="84"/>
      <c r="M41" s="84"/>
      <c r="N41" s="84"/>
    </row>
    <row r="42" spans="1:14" s="92" customFormat="1" ht="19.95" customHeight="1" x14ac:dyDescent="0.3">
      <c r="A42" s="89"/>
      <c r="B42" s="35"/>
      <c r="C42" s="36"/>
      <c r="D42" s="335"/>
      <c r="E42" s="39" t="s">
        <v>24</v>
      </c>
      <c r="F42" s="119"/>
      <c r="G42" s="120"/>
      <c r="H42" s="302">
        <f ca="1">SUM(H13,H22,H31)</f>
        <v>0</v>
      </c>
      <c r="I42" s="60"/>
      <c r="J42" s="84"/>
      <c r="K42" s="84"/>
      <c r="L42" s="84"/>
      <c r="M42" s="84"/>
      <c r="N42" s="84"/>
    </row>
    <row r="43" spans="1:14" s="92" customFormat="1" ht="19.95" customHeight="1" x14ac:dyDescent="0.3">
      <c r="A43" s="89"/>
      <c r="B43" s="35"/>
      <c r="C43" s="36"/>
      <c r="D43" s="335"/>
      <c r="E43" s="10" t="s">
        <v>25</v>
      </c>
      <c r="F43" s="119"/>
      <c r="G43" s="120"/>
      <c r="H43" s="303">
        <f t="shared" ref="H43:H45" ca="1" si="3">SUM(H14,H23,H32)</f>
        <v>0</v>
      </c>
      <c r="I43" s="60"/>
      <c r="J43" s="84"/>
      <c r="K43" s="84"/>
      <c r="L43" s="84"/>
      <c r="M43" s="84"/>
      <c r="N43" s="84"/>
    </row>
    <row r="44" spans="1:14" s="92" customFormat="1" ht="19.95" customHeight="1" x14ac:dyDescent="0.3">
      <c r="A44" s="89"/>
      <c r="B44" s="42"/>
      <c r="C44" s="36"/>
      <c r="D44" s="335"/>
      <c r="E44" s="44" t="s">
        <v>26</v>
      </c>
      <c r="F44" s="119"/>
      <c r="G44" s="120"/>
      <c r="H44" s="304">
        <f t="shared" ca="1" si="3"/>
        <v>0</v>
      </c>
      <c r="I44" s="60"/>
      <c r="J44" s="84"/>
      <c r="K44" s="84"/>
      <c r="L44" s="84"/>
      <c r="M44" s="84"/>
      <c r="N44" s="84"/>
    </row>
    <row r="45" spans="1:14" s="92" customFormat="1" ht="19.95" customHeight="1" thickBot="1" x14ac:dyDescent="0.35">
      <c r="A45" s="89"/>
      <c r="B45" s="35"/>
      <c r="C45" s="36"/>
      <c r="D45" s="335"/>
      <c r="E45" s="10" t="s">
        <v>29</v>
      </c>
      <c r="F45" s="119"/>
      <c r="G45" s="120"/>
      <c r="H45" s="305">
        <f t="shared" ca="1" si="3"/>
        <v>0</v>
      </c>
      <c r="I45" s="60"/>
      <c r="J45" s="84"/>
      <c r="K45" s="84"/>
      <c r="L45" s="84"/>
      <c r="M45" s="84"/>
      <c r="N45" s="84"/>
    </row>
    <row r="46" spans="1:14" s="92" customFormat="1" ht="10.95" customHeight="1" thickBot="1" x14ac:dyDescent="0.35">
      <c r="A46" s="89"/>
      <c r="B46" s="35"/>
      <c r="C46" s="36"/>
      <c r="D46" s="335"/>
      <c r="E46" s="46"/>
      <c r="F46" s="119"/>
      <c r="G46" s="119"/>
      <c r="H46" s="306"/>
      <c r="I46" s="61"/>
      <c r="J46" s="84"/>
      <c r="K46" s="84"/>
      <c r="L46" s="84"/>
      <c r="M46" s="84"/>
      <c r="N46" s="84"/>
    </row>
    <row r="47" spans="1:14" s="92" customFormat="1" ht="19.95" customHeight="1" x14ac:dyDescent="0.3">
      <c r="A47" s="89"/>
      <c r="B47" s="35"/>
      <c r="C47" s="36"/>
      <c r="D47" s="335"/>
      <c r="E47" s="39" t="s">
        <v>27</v>
      </c>
      <c r="F47" s="119"/>
      <c r="G47" s="120"/>
      <c r="H47" s="307">
        <f ca="1">SUM(H18,H27,H36)</f>
        <v>0</v>
      </c>
      <c r="I47" s="60"/>
      <c r="J47" s="84"/>
      <c r="K47" s="84"/>
      <c r="L47" s="84"/>
      <c r="M47" s="84"/>
      <c r="N47" s="84"/>
    </row>
    <row r="48" spans="1:14" s="92" customFormat="1" ht="19.95" customHeight="1" thickBot="1" x14ac:dyDescent="0.35">
      <c r="A48" s="89"/>
      <c r="B48" s="35"/>
      <c r="C48" s="36"/>
      <c r="D48" s="336"/>
      <c r="E48" s="49" t="s">
        <v>28</v>
      </c>
      <c r="F48" s="119"/>
      <c r="G48" s="120"/>
      <c r="H48" s="308">
        <f ca="1">SUM(H19,H28,H37)</f>
        <v>0</v>
      </c>
      <c r="I48" s="60"/>
      <c r="J48" s="84"/>
      <c r="K48" s="84"/>
      <c r="L48" s="84"/>
      <c r="M48" s="84"/>
      <c r="N48" s="84"/>
    </row>
    <row r="49" spans="2:9" s="84" customFormat="1" ht="12" customHeight="1" thickBot="1" x14ac:dyDescent="0.35">
      <c r="B49" s="96"/>
      <c r="C49" s="83"/>
      <c r="D49" s="83"/>
      <c r="E49" s="83"/>
      <c r="F49" s="97"/>
      <c r="G49" s="97"/>
      <c r="H49" s="83"/>
      <c r="I49" s="98"/>
    </row>
    <row r="50" spans="2:9" s="84" customFormat="1" ht="19.95" customHeight="1" x14ac:dyDescent="0.3">
      <c r="F50" s="91"/>
      <c r="G50" s="91"/>
    </row>
    <row r="51" spans="2:9" s="84" customFormat="1" ht="19.95" customHeight="1" x14ac:dyDescent="0.3">
      <c r="F51" s="91"/>
      <c r="G51" s="91"/>
    </row>
    <row r="52" spans="2:9" s="84" customFormat="1" ht="10.95" customHeight="1" x14ac:dyDescent="0.3">
      <c r="F52" s="91"/>
      <c r="G52" s="91"/>
    </row>
    <row r="53" spans="2:9" s="84" customFormat="1" ht="19.95" customHeight="1" x14ac:dyDescent="0.3">
      <c r="F53" s="91"/>
      <c r="G53" s="91"/>
    </row>
    <row r="54" spans="2:9" s="84" customFormat="1" ht="19.95" customHeight="1" x14ac:dyDescent="0.3">
      <c r="F54" s="91"/>
      <c r="G54" s="91"/>
    </row>
    <row r="55" spans="2:9" s="84" customFormat="1" ht="19.95" customHeight="1" x14ac:dyDescent="0.3">
      <c r="F55" s="91"/>
      <c r="G55" s="91"/>
    </row>
    <row r="56" spans="2:9" s="84" customFormat="1" ht="19.95" customHeight="1" x14ac:dyDescent="0.3">
      <c r="F56" s="91"/>
      <c r="G56" s="91"/>
    </row>
    <row r="57" spans="2:9" s="84" customFormat="1" ht="19.95" customHeight="1" x14ac:dyDescent="0.3">
      <c r="F57" s="91"/>
      <c r="G57" s="91"/>
    </row>
    <row r="58" spans="2:9" s="84" customFormat="1" ht="19.95" customHeight="1" x14ac:dyDescent="0.3">
      <c r="F58" s="91"/>
      <c r="G58" s="91"/>
    </row>
    <row r="59" spans="2:9" s="84" customFormat="1" ht="10.95" customHeight="1" x14ac:dyDescent="0.3">
      <c r="F59" s="91"/>
      <c r="G59" s="91"/>
    </row>
    <row r="60" spans="2:9" s="84" customFormat="1" ht="19.95" customHeight="1" x14ac:dyDescent="0.3">
      <c r="F60" s="91"/>
      <c r="G60" s="91"/>
    </row>
    <row r="61" spans="2:9" s="84" customFormat="1" ht="19.95" customHeight="1" x14ac:dyDescent="0.3">
      <c r="F61" s="91"/>
      <c r="G61" s="91"/>
    </row>
    <row r="62" spans="2:9" s="84" customFormat="1" ht="24.6" customHeight="1" x14ac:dyDescent="0.3">
      <c r="F62" s="91"/>
      <c r="G62" s="91"/>
    </row>
    <row r="63" spans="2:9" s="84" customFormat="1" ht="12" customHeight="1" x14ac:dyDescent="0.3">
      <c r="F63" s="91"/>
      <c r="G63" s="91"/>
    </row>
    <row r="64" spans="2:9" s="84" customFormat="1" ht="19.95" customHeight="1" x14ac:dyDescent="0.3">
      <c r="F64" s="91"/>
      <c r="G64" s="91"/>
    </row>
    <row r="65" spans="6:7" s="84" customFormat="1" ht="19.95" customHeight="1" x14ac:dyDescent="0.3">
      <c r="F65" s="91"/>
      <c r="G65" s="91"/>
    </row>
    <row r="66" spans="6:7" s="84" customFormat="1" ht="10.95" customHeight="1" x14ac:dyDescent="0.3">
      <c r="F66" s="91"/>
      <c r="G66" s="91"/>
    </row>
    <row r="67" spans="6:7" s="84" customFormat="1" ht="19.95" customHeight="1" x14ac:dyDescent="0.3">
      <c r="F67" s="91"/>
      <c r="G67" s="91"/>
    </row>
    <row r="68" spans="6:7" s="84" customFormat="1" ht="19.95" customHeight="1" x14ac:dyDescent="0.3">
      <c r="F68" s="91"/>
      <c r="G68" s="91"/>
    </row>
    <row r="69" spans="6:7" s="84" customFormat="1" ht="19.95" customHeight="1" x14ac:dyDescent="0.3">
      <c r="F69" s="91"/>
      <c r="G69" s="91"/>
    </row>
    <row r="70" spans="6:7" s="84" customFormat="1" ht="19.95" customHeight="1" x14ac:dyDescent="0.3">
      <c r="F70" s="91"/>
      <c r="G70" s="91"/>
    </row>
    <row r="71" spans="6:7" s="84" customFormat="1" ht="19.95" customHeight="1" x14ac:dyDescent="0.3">
      <c r="F71" s="91"/>
      <c r="G71" s="91"/>
    </row>
    <row r="72" spans="6:7" s="84" customFormat="1" ht="19.95" customHeight="1" x14ac:dyDescent="0.3">
      <c r="F72" s="91"/>
      <c r="G72" s="91"/>
    </row>
    <row r="73" spans="6:7" s="84" customFormat="1" ht="10.95" customHeight="1" x14ac:dyDescent="0.3">
      <c r="F73" s="91"/>
      <c r="G73" s="91"/>
    </row>
    <row r="74" spans="6:7" s="84" customFormat="1" ht="19.95" customHeight="1" x14ac:dyDescent="0.3">
      <c r="F74" s="91"/>
      <c r="G74" s="91"/>
    </row>
    <row r="75" spans="6:7" s="84" customFormat="1" ht="19.95" customHeight="1" x14ac:dyDescent="0.3">
      <c r="F75" s="91"/>
      <c r="G75" s="91"/>
    </row>
    <row r="76" spans="6:7" s="84" customFormat="1" ht="24.6" customHeight="1" x14ac:dyDescent="0.3">
      <c r="F76" s="91"/>
      <c r="G76" s="91"/>
    </row>
    <row r="77" spans="6:7" s="84" customFormat="1" ht="12" customHeight="1" x14ac:dyDescent="0.3">
      <c r="F77" s="91"/>
      <c r="G77" s="91"/>
    </row>
    <row r="78" spans="6:7" s="84" customFormat="1" ht="19.95" customHeight="1" x14ac:dyDescent="0.3">
      <c r="F78" s="91"/>
      <c r="G78" s="91"/>
    </row>
    <row r="79" spans="6:7" s="84" customFormat="1" ht="7.95" customHeight="1" x14ac:dyDescent="0.3">
      <c r="F79" s="91"/>
      <c r="G79" s="91"/>
    </row>
    <row r="80" spans="6:7" s="84" customFormat="1" ht="10.95" customHeight="1" x14ac:dyDescent="0.3">
      <c r="F80" s="91"/>
      <c r="G80" s="91"/>
    </row>
    <row r="81" spans="6:7" s="84" customFormat="1" ht="19.95" customHeight="1" x14ac:dyDescent="0.3">
      <c r="F81" s="91"/>
      <c r="G81" s="91"/>
    </row>
    <row r="82" spans="6:7" s="84" customFormat="1" ht="19.95" customHeight="1" x14ac:dyDescent="0.3">
      <c r="F82" s="91"/>
      <c r="G82" s="91"/>
    </row>
    <row r="83" spans="6:7" s="84" customFormat="1" ht="19.95" customHeight="1" x14ac:dyDescent="0.3">
      <c r="F83" s="91"/>
      <c r="G83" s="91"/>
    </row>
    <row r="84" spans="6:7" s="84" customFormat="1" ht="19.95" customHeight="1" x14ac:dyDescent="0.3">
      <c r="F84" s="91"/>
      <c r="G84" s="91"/>
    </row>
    <row r="85" spans="6:7" s="84" customFormat="1" ht="19.95" customHeight="1" x14ac:dyDescent="0.3">
      <c r="F85" s="91"/>
      <c r="G85" s="91"/>
    </row>
    <row r="86" spans="6:7" s="84" customFormat="1" ht="19.95" customHeight="1" x14ac:dyDescent="0.3">
      <c r="F86" s="91"/>
      <c r="G86" s="91"/>
    </row>
    <row r="87" spans="6:7" s="84" customFormat="1" ht="10.95" customHeight="1" x14ac:dyDescent="0.3">
      <c r="F87" s="91"/>
      <c r="G87" s="91"/>
    </row>
    <row r="88" spans="6:7" s="84" customFormat="1" ht="19.95" customHeight="1" x14ac:dyDescent="0.3">
      <c r="F88" s="91"/>
      <c r="G88" s="91"/>
    </row>
    <row r="89" spans="6:7" s="84" customFormat="1" ht="19.95" customHeight="1" x14ac:dyDescent="0.3">
      <c r="F89" s="91"/>
      <c r="G89" s="91"/>
    </row>
    <row r="90" spans="6:7" s="84" customFormat="1" ht="24.6" customHeight="1" x14ac:dyDescent="0.3">
      <c r="F90" s="91"/>
      <c r="G90" s="91"/>
    </row>
    <row r="91" spans="6:7" s="84" customFormat="1" ht="12" customHeight="1" x14ac:dyDescent="0.3">
      <c r="F91" s="91"/>
      <c r="G91" s="91"/>
    </row>
    <row r="92" spans="6:7" s="84" customFormat="1" ht="19.95" customHeight="1" x14ac:dyDescent="0.3">
      <c r="F92" s="91"/>
      <c r="G92" s="91"/>
    </row>
    <row r="93" spans="6:7" s="84" customFormat="1" ht="12.6" customHeight="1" x14ac:dyDescent="0.3">
      <c r="F93" s="91"/>
      <c r="G93" s="91"/>
    </row>
    <row r="94" spans="6:7" s="84" customFormat="1" ht="3" customHeight="1" x14ac:dyDescent="0.3">
      <c r="F94" s="91"/>
      <c r="G94" s="91"/>
    </row>
    <row r="95" spans="6:7" s="84" customFormat="1" ht="19.95" customHeight="1" x14ac:dyDescent="0.3">
      <c r="F95" s="91"/>
      <c r="G95" s="91"/>
    </row>
    <row r="96" spans="6:7" s="84" customFormat="1" ht="19.95" customHeight="1" x14ac:dyDescent="0.3">
      <c r="F96" s="91"/>
      <c r="G96" s="91"/>
    </row>
    <row r="97" spans="6:7" s="84" customFormat="1" ht="19.95" customHeight="1" x14ac:dyDescent="0.3">
      <c r="F97" s="91"/>
      <c r="G97" s="91"/>
    </row>
    <row r="98" spans="6:7" s="84" customFormat="1" ht="19.95" customHeight="1" x14ac:dyDescent="0.3">
      <c r="F98" s="91"/>
      <c r="G98" s="91"/>
    </row>
    <row r="99" spans="6:7" s="84" customFormat="1" ht="19.95" customHeight="1" x14ac:dyDescent="0.3">
      <c r="F99" s="91"/>
      <c r="G99" s="91"/>
    </row>
    <row r="100" spans="6:7" s="84" customFormat="1" ht="19.95" customHeight="1" x14ac:dyDescent="0.3">
      <c r="F100" s="91"/>
      <c r="G100" s="91"/>
    </row>
    <row r="101" spans="6:7" s="84" customFormat="1" ht="10.95" customHeight="1" x14ac:dyDescent="0.3">
      <c r="F101" s="91"/>
      <c r="G101" s="91"/>
    </row>
    <row r="102" spans="6:7" s="84" customFormat="1" ht="19.95" customHeight="1" x14ac:dyDescent="0.3">
      <c r="F102" s="91"/>
      <c r="G102" s="91"/>
    </row>
    <row r="103" spans="6:7" s="84" customFormat="1" ht="19.95" customHeight="1" x14ac:dyDescent="0.3">
      <c r="F103" s="91"/>
      <c r="G103" s="91"/>
    </row>
    <row r="104" spans="6:7" s="84" customFormat="1" ht="24.6" customHeight="1" x14ac:dyDescent="0.3">
      <c r="F104" s="91"/>
      <c r="G104" s="91"/>
    </row>
    <row r="105" spans="6:7" s="84" customFormat="1" ht="12" customHeight="1" x14ac:dyDescent="0.3">
      <c r="F105" s="91"/>
      <c r="G105" s="91"/>
    </row>
    <row r="106" spans="6:7" s="84" customFormat="1" ht="19.95" customHeight="1" x14ac:dyDescent="0.3">
      <c r="F106" s="91"/>
      <c r="G106" s="91"/>
    </row>
    <row r="107" spans="6:7" s="84" customFormat="1" ht="7.95" customHeight="1" x14ac:dyDescent="0.3">
      <c r="F107" s="91"/>
      <c r="G107" s="91"/>
    </row>
    <row r="108" spans="6:7" s="84" customFormat="1" ht="10.95" customHeight="1" x14ac:dyDescent="0.3">
      <c r="F108" s="91"/>
      <c r="G108" s="91"/>
    </row>
    <row r="109" spans="6:7" s="84" customFormat="1" ht="19.95" customHeight="1" x14ac:dyDescent="0.3">
      <c r="F109" s="91"/>
      <c r="G109" s="91"/>
    </row>
    <row r="110" spans="6:7" s="84" customFormat="1" ht="19.95" customHeight="1" x14ac:dyDescent="0.3">
      <c r="F110" s="91"/>
      <c r="G110" s="91"/>
    </row>
    <row r="111" spans="6:7" s="84" customFormat="1" ht="19.95" customHeight="1" x14ac:dyDescent="0.3">
      <c r="F111" s="91"/>
      <c r="G111" s="91"/>
    </row>
    <row r="112" spans="6:7" s="84" customFormat="1" ht="19.95" customHeight="1" x14ac:dyDescent="0.3">
      <c r="F112" s="91"/>
      <c r="G112" s="91"/>
    </row>
    <row r="113" spans="6:7" s="84" customFormat="1" ht="19.95" customHeight="1" x14ac:dyDescent="0.3">
      <c r="F113" s="91"/>
      <c r="G113" s="91"/>
    </row>
    <row r="114" spans="6:7" s="84" customFormat="1" ht="19.95" customHeight="1" x14ac:dyDescent="0.3">
      <c r="F114" s="91"/>
      <c r="G114" s="91"/>
    </row>
    <row r="115" spans="6:7" s="84" customFormat="1" ht="10.95" customHeight="1" x14ac:dyDescent="0.3">
      <c r="F115" s="91"/>
      <c r="G115" s="91"/>
    </row>
    <row r="116" spans="6:7" s="84" customFormat="1" ht="19.95" customHeight="1" x14ac:dyDescent="0.3">
      <c r="F116" s="91"/>
      <c r="G116" s="91"/>
    </row>
    <row r="117" spans="6:7" s="84" customFormat="1" ht="19.95" customHeight="1" x14ac:dyDescent="0.3">
      <c r="F117" s="91"/>
      <c r="G117" s="91"/>
    </row>
    <row r="118" spans="6:7" s="84" customFormat="1" ht="24.6" customHeight="1" x14ac:dyDescent="0.3">
      <c r="F118" s="91"/>
      <c r="G118" s="91"/>
    </row>
    <row r="119" spans="6:7" s="84" customFormat="1" ht="12" customHeight="1" x14ac:dyDescent="0.3">
      <c r="F119" s="91"/>
      <c r="G119" s="91"/>
    </row>
    <row r="120" spans="6:7" s="84" customFormat="1" ht="19.95" customHeight="1" x14ac:dyDescent="0.3">
      <c r="F120" s="91"/>
      <c r="G120" s="91"/>
    </row>
    <row r="121" spans="6:7" s="84" customFormat="1" ht="7.95" customHeight="1" x14ac:dyDescent="0.3">
      <c r="F121" s="91"/>
      <c r="G121" s="91"/>
    </row>
    <row r="122" spans="6:7" s="84" customFormat="1" ht="10.95" customHeight="1" x14ac:dyDescent="0.3">
      <c r="F122" s="91"/>
      <c r="G122" s="91"/>
    </row>
    <row r="123" spans="6:7" s="84" customFormat="1" ht="19.95" customHeight="1" x14ac:dyDescent="0.3">
      <c r="F123" s="91"/>
      <c r="G123" s="91"/>
    </row>
    <row r="124" spans="6:7" s="84" customFormat="1" ht="19.95" customHeight="1" x14ac:dyDescent="0.3">
      <c r="F124" s="91"/>
      <c r="G124" s="91"/>
    </row>
    <row r="125" spans="6:7" s="84" customFormat="1" ht="19.95" customHeight="1" x14ac:dyDescent="0.3">
      <c r="F125" s="91"/>
      <c r="G125" s="91"/>
    </row>
    <row r="126" spans="6:7" s="84" customFormat="1" ht="19.95" customHeight="1" x14ac:dyDescent="0.3">
      <c r="F126" s="91"/>
      <c r="G126" s="91"/>
    </row>
    <row r="127" spans="6:7" s="84" customFormat="1" ht="19.95" customHeight="1" x14ac:dyDescent="0.3">
      <c r="F127" s="91"/>
      <c r="G127" s="91"/>
    </row>
    <row r="128" spans="6:7" s="84" customFormat="1" ht="19.95" customHeight="1" x14ac:dyDescent="0.3">
      <c r="F128" s="91"/>
      <c r="G128" s="91"/>
    </row>
    <row r="129" spans="6:7" s="84" customFormat="1" ht="10.95" customHeight="1" x14ac:dyDescent="0.3">
      <c r="F129" s="91"/>
      <c r="G129" s="91"/>
    </row>
    <row r="130" spans="6:7" s="84" customFormat="1" ht="19.95" customHeight="1" x14ac:dyDescent="0.3">
      <c r="F130" s="91"/>
      <c r="G130" s="91"/>
    </row>
    <row r="131" spans="6:7" s="84" customFormat="1" ht="19.95" customHeight="1" x14ac:dyDescent="0.3">
      <c r="F131" s="91"/>
      <c r="G131" s="91"/>
    </row>
    <row r="132" spans="6:7" s="84" customFormat="1" ht="24.6" customHeight="1" x14ac:dyDescent="0.3">
      <c r="F132" s="91"/>
      <c r="G132" s="91"/>
    </row>
    <row r="133" spans="6:7" s="84" customFormat="1" ht="12" customHeight="1" x14ac:dyDescent="0.3">
      <c r="F133" s="91"/>
      <c r="G133" s="91"/>
    </row>
    <row r="134" spans="6:7" s="84" customFormat="1" ht="19.95" customHeight="1" x14ac:dyDescent="0.3">
      <c r="F134" s="91"/>
      <c r="G134" s="91"/>
    </row>
    <row r="135" spans="6:7" s="84" customFormat="1" ht="7.95" customHeight="1" x14ac:dyDescent="0.3">
      <c r="F135" s="91"/>
      <c r="G135" s="91"/>
    </row>
    <row r="136" spans="6:7" s="84" customFormat="1" ht="10.95" customHeight="1" x14ac:dyDescent="0.3">
      <c r="F136" s="91"/>
      <c r="G136" s="91"/>
    </row>
    <row r="137" spans="6:7" s="84" customFormat="1" ht="19.95" customHeight="1" x14ac:dyDescent="0.3">
      <c r="F137" s="91"/>
      <c r="G137" s="91"/>
    </row>
    <row r="138" spans="6:7" s="84" customFormat="1" ht="19.95" customHeight="1" x14ac:dyDescent="0.3">
      <c r="F138" s="91"/>
      <c r="G138" s="91"/>
    </row>
    <row r="139" spans="6:7" s="84" customFormat="1" ht="19.95" customHeight="1" x14ac:dyDescent="0.3">
      <c r="F139" s="91"/>
      <c r="G139" s="91"/>
    </row>
    <row r="140" spans="6:7" s="84" customFormat="1" ht="19.95" customHeight="1" x14ac:dyDescent="0.3">
      <c r="F140" s="91"/>
      <c r="G140" s="91"/>
    </row>
    <row r="141" spans="6:7" s="84" customFormat="1" ht="19.95" customHeight="1" x14ac:dyDescent="0.3">
      <c r="F141" s="91"/>
      <c r="G141" s="91"/>
    </row>
    <row r="142" spans="6:7" s="84" customFormat="1" ht="19.95" customHeight="1" x14ac:dyDescent="0.3">
      <c r="F142" s="91"/>
      <c r="G142" s="91"/>
    </row>
    <row r="143" spans="6:7" s="84" customFormat="1" ht="10.95" customHeight="1" x14ac:dyDescent="0.3">
      <c r="F143" s="91"/>
      <c r="G143" s="91"/>
    </row>
    <row r="144" spans="6:7" s="84" customFormat="1" ht="19.95" customHeight="1" x14ac:dyDescent="0.3">
      <c r="F144" s="91"/>
      <c r="G144" s="91"/>
    </row>
    <row r="145" spans="6:14" s="84" customFormat="1" ht="19.95" customHeight="1" x14ac:dyDescent="0.3">
      <c r="F145" s="91"/>
      <c r="G145" s="91"/>
    </row>
    <row r="146" spans="6:14" s="84" customFormat="1" ht="24.6" customHeight="1" x14ac:dyDescent="0.3">
      <c r="F146" s="91"/>
      <c r="G146" s="91"/>
    </row>
    <row r="147" spans="6:14" s="84" customFormat="1" ht="20.399999999999999" customHeight="1" x14ac:dyDescent="0.3">
      <c r="F147" s="91"/>
      <c r="G147" s="91"/>
    </row>
    <row r="148" spans="6:14" s="84" customFormat="1" ht="11.4" customHeight="1" x14ac:dyDescent="0.3">
      <c r="F148" s="91"/>
      <c r="G148" s="91"/>
    </row>
    <row r="149" spans="6:14" s="84" customFormat="1" ht="20.85" customHeight="1" x14ac:dyDescent="0.3">
      <c r="F149" s="91"/>
      <c r="G149" s="91"/>
    </row>
    <row r="150" spans="6:14" s="84" customFormat="1" ht="14.7" customHeight="1" x14ac:dyDescent="0.3">
      <c r="F150" s="91"/>
      <c r="G150" s="91"/>
    </row>
    <row r="151" spans="6:14" s="84" customFormat="1" ht="14.7" customHeight="1" x14ac:dyDescent="0.3">
      <c r="F151" s="91"/>
      <c r="G151" s="91"/>
    </row>
    <row r="152" spans="6:14" s="84" customFormat="1" ht="14.7" customHeight="1" x14ac:dyDescent="0.3">
      <c r="F152" s="91"/>
      <c r="G152" s="91"/>
    </row>
    <row r="153" spans="6:14" s="84" customFormat="1" ht="14.7" customHeight="1" x14ac:dyDescent="0.3">
      <c r="F153" s="91"/>
      <c r="G153" s="91"/>
    </row>
    <row r="154" spans="6:14" s="85" customFormat="1" ht="14.7" customHeight="1" x14ac:dyDescent="0.3">
      <c r="F154" s="86"/>
      <c r="G154" s="87"/>
      <c r="J154" s="84"/>
      <c r="K154" s="84"/>
      <c r="L154" s="84"/>
      <c r="M154" s="84"/>
      <c r="N154" s="84"/>
    </row>
    <row r="155" spans="6:14" s="85" customFormat="1" ht="14.7" customHeight="1" x14ac:dyDescent="0.3">
      <c r="F155" s="86"/>
      <c r="G155" s="87"/>
      <c r="J155" s="84"/>
      <c r="K155" s="84"/>
      <c r="L155" s="84"/>
      <c r="M155" s="84"/>
      <c r="N155" s="84"/>
    </row>
    <row r="156" spans="6:14" s="85" customFormat="1" ht="14.7" customHeight="1" x14ac:dyDescent="0.3">
      <c r="F156" s="86"/>
      <c r="G156" s="87"/>
      <c r="J156" s="84"/>
      <c r="K156" s="84"/>
      <c r="L156" s="84"/>
      <c r="M156" s="84"/>
      <c r="N156" s="84"/>
    </row>
    <row r="157" spans="6:14" s="85" customFormat="1" ht="14.7" customHeight="1" x14ac:dyDescent="0.3">
      <c r="F157" s="86"/>
      <c r="G157" s="87"/>
      <c r="J157" s="84"/>
      <c r="K157" s="84"/>
      <c r="L157" s="84"/>
      <c r="M157" s="84"/>
      <c r="N157" s="84"/>
    </row>
    <row r="158" spans="6:14" s="85" customFormat="1" ht="14.7" customHeight="1" x14ac:dyDescent="0.3">
      <c r="F158" s="86"/>
      <c r="G158" s="87"/>
      <c r="J158" s="84"/>
      <c r="K158" s="84"/>
      <c r="L158" s="84"/>
      <c r="M158" s="84"/>
      <c r="N158" s="84"/>
    </row>
    <row r="159" spans="6:14" s="85" customFormat="1" ht="14.7" customHeight="1" x14ac:dyDescent="0.3">
      <c r="F159" s="86"/>
      <c r="G159" s="87"/>
      <c r="J159" s="84"/>
      <c r="K159" s="84"/>
      <c r="L159" s="84"/>
      <c r="M159" s="84"/>
      <c r="N159" s="84"/>
    </row>
    <row r="160" spans="6:14" s="85" customFormat="1" ht="14.7" customHeight="1" x14ac:dyDescent="0.3">
      <c r="F160" s="86"/>
      <c r="G160" s="87"/>
      <c r="J160" s="84"/>
      <c r="K160" s="84"/>
      <c r="L160" s="84"/>
      <c r="M160" s="84"/>
      <c r="N160" s="84"/>
    </row>
    <row r="161" spans="6:14" s="85" customFormat="1" ht="14.7" customHeight="1" x14ac:dyDescent="0.3">
      <c r="F161" s="86"/>
      <c r="G161" s="87"/>
      <c r="J161" s="84"/>
      <c r="K161" s="84"/>
      <c r="L161" s="84"/>
      <c r="M161" s="84"/>
      <c r="N161" s="84"/>
    </row>
    <row r="162" spans="6:14" s="85" customFormat="1" ht="14.7" customHeight="1" x14ac:dyDescent="0.3">
      <c r="F162" s="86"/>
      <c r="G162" s="87"/>
      <c r="J162" s="84"/>
      <c r="K162" s="84"/>
      <c r="L162" s="84"/>
      <c r="M162" s="84"/>
      <c r="N162" s="84"/>
    </row>
    <row r="163" spans="6:14" s="85" customFormat="1" ht="14.7" customHeight="1" x14ac:dyDescent="0.3">
      <c r="F163" s="86"/>
      <c r="G163" s="87"/>
      <c r="J163" s="84"/>
      <c r="K163" s="84"/>
      <c r="L163" s="84"/>
      <c r="M163" s="84"/>
      <c r="N163" s="84"/>
    </row>
    <row r="164" spans="6:14" s="85" customFormat="1" ht="14.7" customHeight="1" x14ac:dyDescent="0.3">
      <c r="F164" s="86"/>
      <c r="G164" s="87"/>
      <c r="J164" s="84"/>
      <c r="K164" s="84"/>
      <c r="L164" s="84"/>
      <c r="M164" s="84"/>
      <c r="N164" s="84"/>
    </row>
    <row r="165" spans="6:14" s="85" customFormat="1" ht="14.7" customHeight="1" x14ac:dyDescent="0.3">
      <c r="F165" s="86"/>
      <c r="G165" s="87"/>
      <c r="J165" s="84"/>
      <c r="K165" s="84"/>
      <c r="L165" s="84"/>
      <c r="M165" s="84"/>
      <c r="N165" s="84"/>
    </row>
    <row r="166" spans="6:14" ht="13.95" customHeight="1" x14ac:dyDescent="0.3"/>
    <row r="167" spans="6:14" ht="14.4" customHeight="1" x14ac:dyDescent="0.3"/>
  </sheetData>
  <mergeCells count="4">
    <mergeCell ref="D12:D19"/>
    <mergeCell ref="D21:D28"/>
    <mergeCell ref="D41:D48"/>
    <mergeCell ref="D30:D37"/>
  </mergeCells>
  <pageMargins left="0.7" right="0.7" top="0.78740157499999996" bottom="0.78740157499999996" header="0.3" footer="0.3"/>
  <pageSetup paperSize="9" scale="46" orientation="portrait" r:id="rId1"/>
  <headerFooter>
    <oddHeader>&amp;L&amp;"CorpoS"&amp;10&amp;K000000Classified as MB 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R28"/>
  <sheetViews>
    <sheetView showGridLines="0" topLeftCell="R3" zoomScale="70" zoomScaleNormal="70" workbookViewId="0">
      <selection activeCell="AB22" sqref="AB22"/>
    </sheetView>
  </sheetViews>
  <sheetFormatPr baseColWidth="10" defaultColWidth="11.5546875" defaultRowHeight="13.8" x14ac:dyDescent="0.25"/>
  <cols>
    <col min="1" max="1" width="1.33203125" style="182" customWidth="1"/>
    <col min="2" max="2" width="1.6640625" style="182" customWidth="1"/>
    <col min="3" max="3" width="6.33203125" style="182" customWidth="1"/>
    <col min="4" max="4" width="3.33203125" style="182" customWidth="1"/>
    <col min="5" max="5" width="78" style="182" bestFit="1" customWidth="1"/>
    <col min="6" max="6" width="20.33203125" style="182" customWidth="1"/>
    <col min="7" max="7" width="20" style="182" customWidth="1"/>
    <col min="8" max="8" width="20.44140625" style="182" customWidth="1"/>
    <col min="9" max="9" width="2.33203125" style="182" customWidth="1"/>
    <col min="10" max="10" width="14.77734375" style="182" customWidth="1"/>
    <col min="11" max="11" width="9.21875" style="182" customWidth="1"/>
    <col min="12" max="15" width="14.77734375" style="182" customWidth="1"/>
    <col min="16" max="16" width="11.88671875" style="182" customWidth="1"/>
    <col min="17" max="17" width="12.6640625" style="182" customWidth="1"/>
    <col min="18" max="18" width="1.6640625" style="182" customWidth="1"/>
    <col min="19" max="19" width="21.109375" style="182" bestFit="1" customWidth="1"/>
    <col min="20" max="24" width="21.109375" style="182" customWidth="1"/>
    <col min="25" max="25" width="16.5546875" style="182" customWidth="1"/>
    <col min="26" max="26" width="1.6640625" style="182" customWidth="1"/>
    <col min="27" max="27" width="12.6640625" style="182" hidden="1" customWidth="1"/>
    <col min="28" max="31" width="12.6640625" style="182" customWidth="1"/>
    <col min="32" max="32" width="12.6640625" style="182" hidden="1" customWidth="1"/>
    <col min="33" max="33" width="1.6640625" style="182" customWidth="1"/>
    <col min="34" max="34" width="20.6640625" style="182" customWidth="1"/>
    <col min="35" max="35" width="21.33203125" style="182" customWidth="1"/>
    <col min="36" max="36" width="1.6640625" style="182" customWidth="1"/>
    <col min="37" max="38" width="20.6640625" style="182" customWidth="1"/>
    <col min="39" max="39" width="2.5546875" style="182" customWidth="1"/>
    <col min="40" max="42" width="20.6640625" style="182" customWidth="1"/>
    <col min="43" max="43" width="1.6640625" style="182" customWidth="1"/>
    <col min="44" max="44" width="2.88671875" style="182" customWidth="1"/>
    <col min="45" max="16384" width="11.5546875" style="182"/>
  </cols>
  <sheetData>
    <row r="1" spans="1:44" ht="9" customHeight="1" thickBot="1" x14ac:dyDescent="0.3">
      <c r="A1" s="181"/>
      <c r="C1" s="183"/>
      <c r="D1" s="183"/>
      <c r="E1" s="181"/>
      <c r="F1" s="181"/>
      <c r="G1" s="181"/>
      <c r="H1" s="181"/>
      <c r="I1" s="181"/>
      <c r="J1" s="181"/>
      <c r="K1" s="181"/>
      <c r="L1" s="181"/>
      <c r="M1" s="184"/>
      <c r="N1" s="181"/>
      <c r="O1" s="181"/>
      <c r="P1" s="181"/>
    </row>
    <row r="2" spans="1:44" ht="31.2" customHeight="1" x14ac:dyDescent="0.25">
      <c r="A2" s="181"/>
      <c r="B2" s="185"/>
      <c r="C2" s="186"/>
      <c r="D2" s="186"/>
      <c r="E2" s="187"/>
      <c r="F2" s="187"/>
      <c r="G2" s="187"/>
      <c r="H2" s="187"/>
      <c r="I2" s="187"/>
      <c r="J2" s="187"/>
      <c r="K2" s="187"/>
      <c r="L2" s="187"/>
      <c r="M2" s="188"/>
      <c r="N2" s="187"/>
      <c r="O2" s="187"/>
      <c r="P2" s="187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90"/>
    </row>
    <row r="3" spans="1:44" x14ac:dyDescent="0.25">
      <c r="A3" s="181"/>
      <c r="B3" s="191"/>
      <c r="C3" s="192"/>
      <c r="D3" s="192"/>
      <c r="E3" s="193"/>
      <c r="F3" s="193"/>
      <c r="G3" s="193"/>
      <c r="H3" s="193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32"/>
    </row>
    <row r="4" spans="1:44" ht="14.4" thickBot="1" x14ac:dyDescent="0.3">
      <c r="A4" s="181"/>
      <c r="B4" s="191"/>
      <c r="C4" s="28"/>
      <c r="D4" s="28"/>
      <c r="E4" s="29"/>
      <c r="F4" s="29"/>
      <c r="G4" s="29"/>
      <c r="H4" s="29"/>
      <c r="I4" s="29"/>
      <c r="J4" s="29"/>
      <c r="K4" s="29"/>
      <c r="L4" s="29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32"/>
    </row>
    <row r="5" spans="1:44" ht="22.2" thickBot="1" x14ac:dyDescent="0.3">
      <c r="A5" s="181"/>
      <c r="B5" s="191"/>
      <c r="C5" s="29"/>
      <c r="D5" s="29"/>
      <c r="E5" s="194" t="s">
        <v>66</v>
      </c>
      <c r="F5" s="195"/>
      <c r="G5" s="196"/>
      <c r="H5" s="8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32"/>
    </row>
    <row r="6" spans="1:44" ht="19.95" customHeight="1" x14ac:dyDescent="0.25">
      <c r="A6" s="181"/>
      <c r="B6" s="191"/>
      <c r="C6" s="29"/>
      <c r="D6" s="29"/>
      <c r="E6" s="63" t="s">
        <v>0</v>
      </c>
      <c r="F6" s="1" t="str">
        <f>Overview!E5</f>
        <v>&lt;name&gt;</v>
      </c>
      <c r="G6" s="2"/>
      <c r="H6" s="80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9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32"/>
    </row>
    <row r="7" spans="1:44" ht="19.95" customHeight="1" x14ac:dyDescent="0.25">
      <c r="A7" s="181"/>
      <c r="B7" s="191"/>
      <c r="C7" s="29"/>
      <c r="D7" s="29"/>
      <c r="E7" s="64" t="s">
        <v>1</v>
      </c>
      <c r="F7" s="100" t="str">
        <f>Overview!E6</f>
        <v>&lt;date&gt;</v>
      </c>
      <c r="G7" s="3"/>
      <c r="H7" s="8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19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32"/>
    </row>
    <row r="8" spans="1:44" ht="19.95" customHeight="1" x14ac:dyDescent="0.25">
      <c r="A8" s="181"/>
      <c r="B8" s="191"/>
      <c r="C8" s="29"/>
      <c r="D8" s="29"/>
      <c r="E8" s="64" t="s">
        <v>2</v>
      </c>
      <c r="F8" s="100" t="str">
        <f>Overview!E7</f>
        <v>&lt;date&gt;</v>
      </c>
      <c r="G8" s="3"/>
      <c r="H8" s="80"/>
      <c r="I8" s="27"/>
      <c r="J8" s="27"/>
      <c r="K8" s="27"/>
      <c r="L8" s="27"/>
      <c r="M8" s="27"/>
      <c r="N8" s="27"/>
      <c r="O8" s="27"/>
      <c r="P8" s="27"/>
      <c r="Q8" s="27"/>
      <c r="R8" s="27"/>
      <c r="S8" s="198"/>
      <c r="T8" s="198"/>
      <c r="U8" s="198"/>
      <c r="V8" s="198"/>
      <c r="W8" s="198"/>
      <c r="X8" s="198"/>
      <c r="Y8" s="19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32"/>
    </row>
    <row r="9" spans="1:44" ht="19.95" customHeight="1" x14ac:dyDescent="0.25">
      <c r="A9" s="181"/>
      <c r="B9" s="191"/>
      <c r="C9" s="29"/>
      <c r="D9" s="29"/>
      <c r="E9" s="65" t="s">
        <v>7</v>
      </c>
      <c r="F9" s="102"/>
      <c r="G9" s="3"/>
      <c r="H9" s="80"/>
      <c r="I9" s="27"/>
      <c r="J9" s="27"/>
      <c r="K9" s="27"/>
      <c r="L9" s="27"/>
      <c r="M9" s="27"/>
      <c r="N9" s="27"/>
      <c r="O9" s="27"/>
      <c r="P9" s="27"/>
      <c r="Q9" s="27"/>
      <c r="R9" s="27"/>
      <c r="S9" s="199"/>
      <c r="T9" s="199"/>
      <c r="U9" s="199"/>
      <c r="V9" s="199"/>
      <c r="W9" s="199"/>
      <c r="X9" s="199"/>
      <c r="Y9" s="200"/>
      <c r="Z9" s="27"/>
      <c r="AA9" s="27"/>
      <c r="AB9" s="27"/>
      <c r="AC9" s="27"/>
      <c r="AD9" s="27"/>
      <c r="AE9" s="27"/>
      <c r="AF9" s="27"/>
      <c r="AG9" s="27"/>
      <c r="AH9" s="199"/>
      <c r="AI9" s="199"/>
      <c r="AJ9" s="199"/>
      <c r="AK9" s="201"/>
      <c r="AL9" s="27"/>
      <c r="AM9" s="27"/>
      <c r="AN9" s="27"/>
      <c r="AO9" s="27"/>
      <c r="AP9" s="27"/>
      <c r="AQ9" s="27"/>
      <c r="AR9" s="32"/>
    </row>
    <row r="10" spans="1:44" ht="19.95" customHeight="1" thickBot="1" x14ac:dyDescent="0.45">
      <c r="A10" s="181"/>
      <c r="B10" s="191"/>
      <c r="C10" s="29"/>
      <c r="D10" s="29"/>
      <c r="E10" s="64" t="s">
        <v>3</v>
      </c>
      <c r="F10" s="6" t="s">
        <v>60</v>
      </c>
      <c r="G10" s="66"/>
      <c r="H10" s="81"/>
      <c r="I10" s="27"/>
      <c r="J10" s="27"/>
      <c r="K10" s="27"/>
      <c r="L10" s="27"/>
      <c r="M10" s="27"/>
      <c r="N10" s="27"/>
      <c r="O10" s="202"/>
      <c r="P10" s="27"/>
      <c r="Q10" s="27"/>
      <c r="R10" s="27"/>
      <c r="S10" s="199"/>
      <c r="T10" s="199"/>
      <c r="U10" s="199"/>
      <c r="V10" s="199"/>
      <c r="W10" s="199"/>
      <c r="X10" s="199"/>
      <c r="Y10" s="200"/>
      <c r="Z10" s="27"/>
      <c r="AA10" s="27"/>
      <c r="AB10" s="27"/>
      <c r="AC10" s="27"/>
      <c r="AD10" s="27"/>
      <c r="AE10" s="27"/>
      <c r="AF10" s="27"/>
      <c r="AG10" s="27"/>
      <c r="AH10" s="199"/>
      <c r="AI10" s="199"/>
      <c r="AJ10" s="199"/>
      <c r="AK10" s="201"/>
      <c r="AL10" s="27"/>
      <c r="AM10" s="27"/>
      <c r="AN10" s="27"/>
      <c r="AO10" s="27"/>
      <c r="AP10" s="27"/>
      <c r="AQ10" s="27"/>
      <c r="AR10" s="32"/>
    </row>
    <row r="11" spans="1:44" ht="19.95" customHeight="1" thickBot="1" x14ac:dyDescent="0.3">
      <c r="A11" s="181"/>
      <c r="B11" s="191"/>
      <c r="C11" s="29"/>
      <c r="D11" s="29"/>
      <c r="E11" s="64" t="s">
        <v>4</v>
      </c>
      <c r="F11" s="351" t="s">
        <v>68</v>
      </c>
      <c r="G11" s="352"/>
      <c r="H11" s="82"/>
      <c r="I11" s="27"/>
      <c r="J11" s="27"/>
      <c r="K11" s="203"/>
      <c r="L11" s="203"/>
      <c r="M11" s="27"/>
      <c r="N11" s="27"/>
      <c r="O11" s="27"/>
      <c r="P11" s="27"/>
      <c r="Q11" s="27"/>
      <c r="R11" s="27"/>
      <c r="S11" s="204"/>
      <c r="T11" s="204"/>
      <c r="U11" s="204"/>
      <c r="V11" s="204"/>
      <c r="W11" s="204"/>
      <c r="X11" s="204"/>
      <c r="Y11" s="200"/>
      <c r="Z11" s="27"/>
      <c r="AA11" s="205"/>
      <c r="AB11" s="348" t="s">
        <v>15</v>
      </c>
      <c r="AC11" s="349"/>
      <c r="AD11" s="349"/>
      <c r="AE11" s="349"/>
      <c r="AF11" s="350"/>
      <c r="AG11" s="191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32"/>
    </row>
    <row r="12" spans="1:44" ht="19.95" customHeight="1" thickBot="1" x14ac:dyDescent="0.35">
      <c r="B12" s="191"/>
      <c r="C12" s="29"/>
      <c r="D12" s="29"/>
      <c r="E12" s="67" t="s">
        <v>5</v>
      </c>
      <c r="F12" s="4" t="s">
        <v>67</v>
      </c>
      <c r="G12" s="5"/>
      <c r="H12" s="82"/>
      <c r="I12" s="27"/>
      <c r="J12" s="27"/>
      <c r="K12" s="203"/>
      <c r="L12" s="203"/>
      <c r="M12" s="27"/>
      <c r="N12" s="20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00"/>
      <c r="Z12" s="27"/>
      <c r="AA12" s="113">
        <v>2024</v>
      </c>
      <c r="AB12" s="175">
        <v>2025</v>
      </c>
      <c r="AC12" s="111">
        <v>2026</v>
      </c>
      <c r="AD12" s="111">
        <v>2027</v>
      </c>
      <c r="AE12" s="111">
        <v>2028</v>
      </c>
      <c r="AF12" s="141">
        <v>2029</v>
      </c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32"/>
    </row>
    <row r="13" spans="1:44" ht="16.2" customHeight="1" thickBot="1" x14ac:dyDescent="0.3">
      <c r="B13" s="191"/>
      <c r="C13" s="29"/>
      <c r="D13" s="29"/>
      <c r="E13" s="189"/>
      <c r="F13" s="199"/>
      <c r="G13" s="29"/>
      <c r="H13" s="29"/>
      <c r="I13" s="29"/>
      <c r="J13" s="29"/>
      <c r="K13" s="29"/>
      <c r="L13" s="2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197"/>
      <c r="Z13" s="27"/>
      <c r="AA13" s="209"/>
      <c r="AB13" s="210"/>
      <c r="AC13" s="7"/>
      <c r="AD13" s="7"/>
      <c r="AE13" s="9"/>
      <c r="AF13" s="94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32"/>
    </row>
    <row r="14" spans="1:44" ht="22.2" customHeight="1" thickBot="1" x14ac:dyDescent="0.3">
      <c r="B14" s="191"/>
      <c r="C14" s="29"/>
      <c r="D14" s="211"/>
      <c r="E14" s="339" t="s">
        <v>8</v>
      </c>
      <c r="F14" s="340"/>
      <c r="G14" s="340"/>
      <c r="H14" s="341"/>
      <c r="I14" s="212"/>
      <c r="J14" s="353" t="s">
        <v>39</v>
      </c>
      <c r="K14" s="354"/>
      <c r="L14" s="354"/>
      <c r="M14" s="354"/>
      <c r="N14" s="354"/>
      <c r="O14" s="354"/>
      <c r="P14" s="354"/>
      <c r="Q14" s="355"/>
      <c r="R14" s="191"/>
      <c r="S14" s="339" t="s">
        <v>10</v>
      </c>
      <c r="T14" s="340"/>
      <c r="U14" s="340"/>
      <c r="V14" s="340"/>
      <c r="W14" s="340"/>
      <c r="X14" s="340"/>
      <c r="Y14" s="341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32"/>
    </row>
    <row r="15" spans="1:44" ht="22.2" customHeight="1" thickBot="1" x14ac:dyDescent="0.3">
      <c r="B15" s="191"/>
      <c r="C15" s="27"/>
      <c r="D15" s="32"/>
      <c r="E15" s="342"/>
      <c r="F15" s="343"/>
      <c r="G15" s="343"/>
      <c r="H15" s="344"/>
      <c r="I15" s="213"/>
      <c r="J15" s="342"/>
      <c r="K15" s="343"/>
      <c r="L15" s="343"/>
      <c r="M15" s="343"/>
      <c r="N15" s="343"/>
      <c r="O15" s="343"/>
      <c r="P15" s="343"/>
      <c r="Q15" s="344"/>
      <c r="R15" s="213"/>
      <c r="S15" s="214"/>
      <c r="T15" s="345" t="s">
        <v>47</v>
      </c>
      <c r="U15" s="346"/>
      <c r="V15" s="346"/>
      <c r="W15" s="347"/>
      <c r="X15" s="215"/>
      <c r="Y15" s="216"/>
      <c r="Z15" s="27"/>
      <c r="AA15" s="205" t="s">
        <v>40</v>
      </c>
      <c r="AB15" s="205"/>
      <c r="AC15" s="206"/>
      <c r="AD15" s="206"/>
      <c r="AE15" s="206"/>
      <c r="AF15" s="207"/>
      <c r="AG15" s="191"/>
      <c r="AH15" s="27"/>
      <c r="AI15" s="27"/>
      <c r="AJ15" s="27"/>
      <c r="AK15" s="205" t="s">
        <v>61</v>
      </c>
      <c r="AL15" s="205"/>
      <c r="AM15" s="27"/>
      <c r="AN15" s="217" t="s">
        <v>107</v>
      </c>
      <c r="AO15" s="218"/>
      <c r="AP15" s="219"/>
      <c r="AQ15" s="27"/>
      <c r="AR15" s="32"/>
    </row>
    <row r="16" spans="1:44" ht="55.2" customHeight="1" thickBot="1" x14ac:dyDescent="0.3">
      <c r="B16" s="191"/>
      <c r="C16" s="27"/>
      <c r="D16" s="27"/>
      <c r="E16" s="8" t="s">
        <v>45</v>
      </c>
      <c r="F16" s="112" t="s">
        <v>17</v>
      </c>
      <c r="G16" s="112" t="s">
        <v>46</v>
      </c>
      <c r="H16" s="141" t="s">
        <v>16</v>
      </c>
      <c r="I16" s="213"/>
      <c r="J16" s="8" t="s">
        <v>54</v>
      </c>
      <c r="K16" s="8">
        <v>2024</v>
      </c>
      <c r="L16" s="115">
        <v>2025</v>
      </c>
      <c r="M16" s="112">
        <v>2026</v>
      </c>
      <c r="N16" s="112">
        <v>2027</v>
      </c>
      <c r="O16" s="112">
        <v>2028</v>
      </c>
      <c r="P16" s="112">
        <v>2029</v>
      </c>
      <c r="Q16" s="220" t="s">
        <v>9</v>
      </c>
      <c r="R16" s="27"/>
      <c r="S16" s="113" t="s">
        <v>53</v>
      </c>
      <c r="T16" s="142" t="s">
        <v>48</v>
      </c>
      <c r="U16" s="143" t="s">
        <v>49</v>
      </c>
      <c r="V16" s="143" t="s">
        <v>50</v>
      </c>
      <c r="W16" s="143" t="s">
        <v>51</v>
      </c>
      <c r="X16" s="110" t="s">
        <v>52</v>
      </c>
      <c r="Y16" s="220" t="s">
        <v>18</v>
      </c>
      <c r="Z16" s="27"/>
      <c r="AA16" s="113">
        <v>2024</v>
      </c>
      <c r="AB16" s="113">
        <v>2025</v>
      </c>
      <c r="AC16" s="115">
        <v>2026</v>
      </c>
      <c r="AD16" s="115">
        <v>2027</v>
      </c>
      <c r="AE16" s="112">
        <v>2028</v>
      </c>
      <c r="AF16" s="141">
        <v>2029</v>
      </c>
      <c r="AG16" s="191"/>
      <c r="AH16" s="221" t="s">
        <v>11</v>
      </c>
      <c r="AI16" s="220" t="s">
        <v>12</v>
      </c>
      <c r="AJ16" s="27"/>
      <c r="AK16" s="221" t="s">
        <v>13</v>
      </c>
      <c r="AL16" s="220" t="s">
        <v>14</v>
      </c>
      <c r="AM16" s="27"/>
      <c r="AN16" s="221" t="s">
        <v>19</v>
      </c>
      <c r="AO16" s="222" t="s">
        <v>38</v>
      </c>
      <c r="AP16" s="223" t="s">
        <v>20</v>
      </c>
      <c r="AQ16" s="27"/>
      <c r="AR16" s="32"/>
    </row>
    <row r="17" spans="1:44" ht="19.95" customHeight="1" x14ac:dyDescent="0.25">
      <c r="A17" s="32"/>
      <c r="B17" s="27"/>
      <c r="C17" s="337" t="s">
        <v>123</v>
      </c>
      <c r="D17" s="27"/>
      <c r="E17" s="225" t="str">
        <f>Volumes!B4</f>
        <v>SWL LI</v>
      </c>
      <c r="F17" s="311" t="str">
        <f>Volumes!C4</f>
        <v>0500 - Sindelfingen</v>
      </c>
      <c r="G17" s="323" t="str">
        <f>Volumes!D4</f>
        <v>W223M</v>
      </c>
      <c r="H17" s="323" t="str">
        <f>Volumes!E4</f>
        <v>A 223 906 01 05</v>
      </c>
      <c r="I17" s="27"/>
      <c r="J17" s="225">
        <v>0.95</v>
      </c>
      <c r="K17" s="311">
        <v>0</v>
      </c>
      <c r="L17" s="226">
        <f>Volumes!F4*$J17</f>
        <v>6499.9</v>
      </c>
      <c r="M17" s="226">
        <f>Volumes!G4*$J17</f>
        <v>86133.65</v>
      </c>
      <c r="N17" s="226">
        <f>Volumes!H4*$J17</f>
        <v>71161.649999999994</v>
      </c>
      <c r="O17" s="226">
        <f>Volumes!I4*$J17</f>
        <v>49611.85</v>
      </c>
      <c r="P17" s="226">
        <f>Volumes!J4*$J17</f>
        <v>29829.05</v>
      </c>
      <c r="Q17" s="227">
        <f t="shared" ref="Q17:Q24" si="0">SUM(K17:P17)</f>
        <v>243236.09999999998</v>
      </c>
      <c r="R17" s="27"/>
      <c r="S17" s="146"/>
      <c r="T17" s="228" t="str">
        <f>$F$12</f>
        <v>Rest of Lifecycle</v>
      </c>
      <c r="U17" s="114"/>
      <c r="V17" s="114"/>
      <c r="W17" s="147"/>
      <c r="X17" s="114"/>
      <c r="Y17" s="242">
        <f>S17+X17</f>
        <v>0</v>
      </c>
      <c r="Z17" s="27"/>
      <c r="AA17" s="230">
        <f>Y17</f>
        <v>0</v>
      </c>
      <c r="AB17" s="231">
        <f>(AA17-$X17)*(1-AB$13)+$X17</f>
        <v>0</v>
      </c>
      <c r="AC17" s="232">
        <f t="shared" ref="AC17:AF17" si="1">(AB17-$X17)*(1-AC$13)+$X17</f>
        <v>0</v>
      </c>
      <c r="AD17" s="232">
        <f t="shared" si="1"/>
        <v>0</v>
      </c>
      <c r="AE17" s="232">
        <f t="shared" si="1"/>
        <v>0</v>
      </c>
      <c r="AF17" s="233">
        <f t="shared" si="1"/>
        <v>0</v>
      </c>
      <c r="AG17" s="27"/>
      <c r="AH17" s="234">
        <f t="shared" ref="AH17:AH24" si="2">Y17*Q17</f>
        <v>0</v>
      </c>
      <c r="AI17" s="235">
        <f t="shared" ref="AI17:AI24" si="3">SUMPRODUCT(K17:P17,AA17:AF17)</f>
        <v>0</v>
      </c>
      <c r="AJ17" s="236"/>
      <c r="AK17" s="68"/>
      <c r="AL17" s="152"/>
      <c r="AM17" s="27"/>
      <c r="AN17" s="68"/>
      <c r="AO17" s="114"/>
      <c r="AP17" s="161">
        <f t="shared" ref="AP17:AP24" si="4">AO17*Q17</f>
        <v>0</v>
      </c>
      <c r="AQ17" s="236"/>
      <c r="AR17" s="32"/>
    </row>
    <row r="18" spans="1:44" ht="19.95" customHeight="1" x14ac:dyDescent="0.25">
      <c r="A18" s="32"/>
      <c r="B18" s="27"/>
      <c r="C18" s="338"/>
      <c r="D18" s="27"/>
      <c r="E18" s="238" t="str">
        <f>Volumes!B5</f>
        <v>SWL RE</v>
      </c>
      <c r="F18" s="312" t="str">
        <f>Volumes!C5</f>
        <v>0500 - Sindelfingen</v>
      </c>
      <c r="G18" s="239" t="str">
        <f>Volumes!D5</f>
        <v>W223M</v>
      </c>
      <c r="H18" s="239" t="str">
        <f>Volumes!E5</f>
        <v>A 223 906 02 05</v>
      </c>
      <c r="I18" s="27"/>
      <c r="J18" s="238">
        <v>0.95</v>
      </c>
      <c r="K18" s="312">
        <v>0</v>
      </c>
      <c r="L18" s="239">
        <f>Volumes!F5*$J18</f>
        <v>6499.9</v>
      </c>
      <c r="M18" s="239">
        <f>Volumes!G5*$J18</f>
        <v>86133.65</v>
      </c>
      <c r="N18" s="239">
        <f>Volumes!H5*$J18</f>
        <v>71161.649999999994</v>
      </c>
      <c r="O18" s="239">
        <f>Volumes!I5*$J18</f>
        <v>49611.85</v>
      </c>
      <c r="P18" s="239">
        <f>Volumes!J5*$J18</f>
        <v>29829.05</v>
      </c>
      <c r="Q18" s="240">
        <f t="shared" si="0"/>
        <v>243236.09999999998</v>
      </c>
      <c r="R18" s="27"/>
      <c r="S18" s="148"/>
      <c r="T18" s="282" t="str">
        <f t="shared" ref="T18:T24" si="5">$F$12</f>
        <v>Rest of Lifecycle</v>
      </c>
      <c r="U18" s="144"/>
      <c r="V18" s="144"/>
      <c r="W18" s="145"/>
      <c r="X18" s="144"/>
      <c r="Y18" s="242">
        <f>S18+X18</f>
        <v>0</v>
      </c>
      <c r="Z18" s="27"/>
      <c r="AA18" s="243">
        <f t="shared" ref="AA18:AA24" si="6">Y18</f>
        <v>0</v>
      </c>
      <c r="AB18" s="244">
        <f t="shared" ref="AB18:AF18" si="7">(AA18-$X18)*(1-AB$13)+$X18</f>
        <v>0</v>
      </c>
      <c r="AC18" s="245">
        <f t="shared" si="7"/>
        <v>0</v>
      </c>
      <c r="AD18" s="245">
        <f t="shared" si="7"/>
        <v>0</v>
      </c>
      <c r="AE18" s="245">
        <f t="shared" si="7"/>
        <v>0</v>
      </c>
      <c r="AF18" s="246">
        <f t="shared" si="7"/>
        <v>0</v>
      </c>
      <c r="AG18" s="27"/>
      <c r="AH18" s="247">
        <f t="shared" si="2"/>
        <v>0</v>
      </c>
      <c r="AI18" s="248">
        <f t="shared" si="3"/>
        <v>0</v>
      </c>
      <c r="AJ18" s="236"/>
      <c r="AK18" s="153"/>
      <c r="AL18" s="154"/>
      <c r="AM18" s="27"/>
      <c r="AN18" s="153"/>
      <c r="AO18" s="144"/>
      <c r="AP18" s="162">
        <f t="shared" si="4"/>
        <v>0</v>
      </c>
      <c r="AQ18" s="236"/>
      <c r="AR18" s="32"/>
    </row>
    <row r="19" spans="1:44" ht="19.95" customHeight="1" x14ac:dyDescent="0.25">
      <c r="A19" s="32"/>
      <c r="B19" s="27"/>
      <c r="C19" s="338"/>
      <c r="D19" s="27"/>
      <c r="E19" s="238" t="str">
        <f>Volumes!B6</f>
        <v>SWL LI Night Series</v>
      </c>
      <c r="F19" s="312" t="str">
        <f>Volumes!C6</f>
        <v>0500 - Sindelfingen</v>
      </c>
      <c r="G19" s="239" t="str">
        <f>Volumes!D6</f>
        <v>W223M</v>
      </c>
      <c r="H19" s="239" t="str">
        <f>Volumes!E6</f>
        <v>A 223 906 03 05</v>
      </c>
      <c r="I19" s="27"/>
      <c r="J19" s="238">
        <v>0.05</v>
      </c>
      <c r="K19" s="312">
        <v>0</v>
      </c>
      <c r="L19" s="239">
        <f>Volumes!F6*$J19</f>
        <v>342.1</v>
      </c>
      <c r="M19" s="239">
        <f>Volumes!G6*$J19</f>
        <v>4533.3500000000004</v>
      </c>
      <c r="N19" s="239">
        <f>Volumes!H6*$J19</f>
        <v>3745.3500000000004</v>
      </c>
      <c r="O19" s="239">
        <f>Volumes!I6*$J19</f>
        <v>2611.15</v>
      </c>
      <c r="P19" s="239">
        <f>Volumes!J6*$J19</f>
        <v>1569.95</v>
      </c>
      <c r="Q19" s="240">
        <f t="shared" si="0"/>
        <v>12801.900000000001</v>
      </c>
      <c r="R19" s="27"/>
      <c r="S19" s="148"/>
      <c r="T19" s="281" t="str">
        <f t="shared" si="5"/>
        <v>Rest of Lifecycle</v>
      </c>
      <c r="U19" s="144"/>
      <c r="V19" s="144"/>
      <c r="W19" s="145"/>
      <c r="X19" s="144"/>
      <c r="Y19" s="242">
        <f t="shared" ref="Y18:Y24" si="8">S19+X19</f>
        <v>0</v>
      </c>
      <c r="Z19" s="27"/>
      <c r="AA19" s="243">
        <f t="shared" si="6"/>
        <v>0</v>
      </c>
      <c r="AB19" s="244">
        <f t="shared" ref="AB19:AF19" si="9">(AA19-$X19)*(1-AB$13)+$X19</f>
        <v>0</v>
      </c>
      <c r="AC19" s="245">
        <f t="shared" si="9"/>
        <v>0</v>
      </c>
      <c r="AD19" s="245">
        <f t="shared" si="9"/>
        <v>0</v>
      </c>
      <c r="AE19" s="245">
        <f t="shared" si="9"/>
        <v>0</v>
      </c>
      <c r="AF19" s="246">
        <f t="shared" si="9"/>
        <v>0</v>
      </c>
      <c r="AG19" s="27"/>
      <c r="AH19" s="247">
        <f t="shared" si="2"/>
        <v>0</v>
      </c>
      <c r="AI19" s="248">
        <f t="shared" si="3"/>
        <v>0</v>
      </c>
      <c r="AJ19" s="236"/>
      <c r="AK19" s="153"/>
      <c r="AL19" s="154"/>
      <c r="AM19" s="27"/>
      <c r="AN19" s="153"/>
      <c r="AO19" s="144"/>
      <c r="AP19" s="162">
        <f t="shared" si="4"/>
        <v>0</v>
      </c>
      <c r="AQ19" s="236"/>
      <c r="AR19" s="32"/>
    </row>
    <row r="20" spans="1:44" ht="19.95" customHeight="1" x14ac:dyDescent="0.25">
      <c r="A20" s="32"/>
      <c r="C20" s="338"/>
      <c r="E20" s="238" t="str">
        <f>Volumes!B7</f>
        <v>SWL RE Night Series</v>
      </c>
      <c r="F20" s="312" t="str">
        <f>Volumes!C7</f>
        <v>0500 - Sindelfingen</v>
      </c>
      <c r="G20" s="239" t="str">
        <f>Volumes!D7</f>
        <v>W223M</v>
      </c>
      <c r="H20" s="239" t="str">
        <f>Volumes!E7</f>
        <v>A 223 906 04 05</v>
      </c>
      <c r="I20" s="27"/>
      <c r="J20" s="238">
        <v>0.05</v>
      </c>
      <c r="K20" s="312">
        <v>0</v>
      </c>
      <c r="L20" s="239">
        <f>Volumes!F7*$J20</f>
        <v>342.1</v>
      </c>
      <c r="M20" s="239">
        <f>Volumes!G7*$J20</f>
        <v>4533.3500000000004</v>
      </c>
      <c r="N20" s="239">
        <f>Volumes!H7*$J20</f>
        <v>3745.3500000000004</v>
      </c>
      <c r="O20" s="239">
        <f>Volumes!I7*$J20</f>
        <v>2611.15</v>
      </c>
      <c r="P20" s="239">
        <f>Volumes!J7*$J20</f>
        <v>1569.95</v>
      </c>
      <c r="Q20" s="240">
        <f t="shared" si="0"/>
        <v>12801.900000000001</v>
      </c>
      <c r="R20" s="27"/>
      <c r="S20" s="148"/>
      <c r="T20" s="241" t="str">
        <f t="shared" si="5"/>
        <v>Rest of Lifecycle</v>
      </c>
      <c r="U20" s="144"/>
      <c r="V20" s="144"/>
      <c r="W20" s="145"/>
      <c r="X20" s="144"/>
      <c r="Y20" s="242">
        <f t="shared" si="8"/>
        <v>0</v>
      </c>
      <c r="Z20" s="27"/>
      <c r="AA20" s="243">
        <f t="shared" si="6"/>
        <v>0</v>
      </c>
      <c r="AB20" s="244">
        <f t="shared" ref="AB20:AF20" si="10">(AA20-$X20)*(1-AB$13)+$X20</f>
        <v>0</v>
      </c>
      <c r="AC20" s="245">
        <f t="shared" si="10"/>
        <v>0</v>
      </c>
      <c r="AD20" s="245">
        <f t="shared" si="10"/>
        <v>0</v>
      </c>
      <c r="AE20" s="245">
        <f t="shared" si="10"/>
        <v>0</v>
      </c>
      <c r="AF20" s="246">
        <f t="shared" si="10"/>
        <v>0</v>
      </c>
      <c r="AG20" s="27"/>
      <c r="AH20" s="247">
        <f t="shared" si="2"/>
        <v>0</v>
      </c>
      <c r="AI20" s="248">
        <f t="shared" si="3"/>
        <v>0</v>
      </c>
      <c r="AJ20" s="236"/>
      <c r="AK20" s="153"/>
      <c r="AL20" s="154"/>
      <c r="AM20" s="27"/>
      <c r="AN20" s="153"/>
      <c r="AO20" s="144"/>
      <c r="AP20" s="162">
        <f t="shared" si="4"/>
        <v>0</v>
      </c>
      <c r="AQ20" s="236"/>
      <c r="AR20" s="32"/>
    </row>
    <row r="21" spans="1:44" ht="19.95" customHeight="1" x14ac:dyDescent="0.25">
      <c r="A21" s="32"/>
      <c r="C21" s="338"/>
      <c r="E21" s="238" t="str">
        <f>Volumes!B8</f>
        <v>HDL LI</v>
      </c>
      <c r="F21" s="312" t="str">
        <f>Volumes!C8</f>
        <v>0500 - Sindelfingen</v>
      </c>
      <c r="G21" s="239" t="str">
        <f>Volumes!D8</f>
        <v>W223M</v>
      </c>
      <c r="H21" s="239" t="str">
        <f>Volumes!E8</f>
        <v>A 223 906 05 05</v>
      </c>
      <c r="I21" s="27"/>
      <c r="J21" s="238">
        <v>1</v>
      </c>
      <c r="K21" s="312">
        <v>0</v>
      </c>
      <c r="L21" s="239">
        <f>Volumes!F8*$J21</f>
        <v>6842</v>
      </c>
      <c r="M21" s="239">
        <f>Volumes!G8*$J21</f>
        <v>90667</v>
      </c>
      <c r="N21" s="239">
        <f>Volumes!H8*$J21</f>
        <v>74907</v>
      </c>
      <c r="O21" s="239">
        <f>Volumes!I8*$J21</f>
        <v>52223</v>
      </c>
      <c r="P21" s="239">
        <f>Volumes!J8*$J21</f>
        <v>31399</v>
      </c>
      <c r="Q21" s="240">
        <f t="shared" si="0"/>
        <v>256038</v>
      </c>
      <c r="R21" s="27"/>
      <c r="S21" s="148"/>
      <c r="T21" s="282" t="str">
        <f t="shared" si="5"/>
        <v>Rest of Lifecycle</v>
      </c>
      <c r="U21" s="144"/>
      <c r="V21" s="144"/>
      <c r="W21" s="145"/>
      <c r="X21" s="144"/>
      <c r="Y21" s="242">
        <f t="shared" si="8"/>
        <v>0</v>
      </c>
      <c r="Z21" s="27"/>
      <c r="AA21" s="243">
        <f t="shared" si="6"/>
        <v>0</v>
      </c>
      <c r="AB21" s="244">
        <f t="shared" ref="AB21:AF21" si="11">(AA21-$X21)*(1-AB$13)+$X21</f>
        <v>0</v>
      </c>
      <c r="AC21" s="245">
        <f t="shared" si="11"/>
        <v>0</v>
      </c>
      <c r="AD21" s="245">
        <f t="shared" si="11"/>
        <v>0</v>
      </c>
      <c r="AE21" s="245">
        <f t="shared" si="11"/>
        <v>0</v>
      </c>
      <c r="AF21" s="246">
        <f t="shared" si="11"/>
        <v>0</v>
      </c>
      <c r="AG21" s="27"/>
      <c r="AH21" s="247">
        <f t="shared" si="2"/>
        <v>0</v>
      </c>
      <c r="AI21" s="248">
        <f t="shared" si="3"/>
        <v>0</v>
      </c>
      <c r="AJ21" s="236"/>
      <c r="AK21" s="153"/>
      <c r="AL21" s="154"/>
      <c r="AM21" s="27"/>
      <c r="AN21" s="153"/>
      <c r="AO21" s="144"/>
      <c r="AP21" s="162">
        <f t="shared" si="4"/>
        <v>0</v>
      </c>
      <c r="AQ21" s="236"/>
      <c r="AR21" s="32"/>
    </row>
    <row r="22" spans="1:44" ht="19.95" customHeight="1" x14ac:dyDescent="0.25">
      <c r="A22" s="32"/>
      <c r="C22" s="338"/>
      <c r="E22" s="238" t="str">
        <f>Volumes!B9</f>
        <v>HDL RE</v>
      </c>
      <c r="F22" s="312" t="str">
        <f>Volumes!C9</f>
        <v>0500 - Sindelfingen</v>
      </c>
      <c r="G22" s="239" t="str">
        <f>Volumes!D9</f>
        <v>W223M</v>
      </c>
      <c r="H22" s="239" t="str">
        <f>Volumes!E9</f>
        <v>A 223 906 06 05</v>
      </c>
      <c r="I22" s="27"/>
      <c r="J22" s="238">
        <v>1</v>
      </c>
      <c r="K22" s="312">
        <v>0</v>
      </c>
      <c r="L22" s="239">
        <f>Volumes!F9*$J22</f>
        <v>6842</v>
      </c>
      <c r="M22" s="239">
        <f>Volumes!G9*$J22</f>
        <v>90667</v>
      </c>
      <c r="N22" s="239">
        <f>Volumes!H9*$J22</f>
        <v>74907</v>
      </c>
      <c r="O22" s="239">
        <f>Volumes!I9*$J22</f>
        <v>52223</v>
      </c>
      <c r="P22" s="239">
        <f>Volumes!J9*$J22</f>
        <v>31399</v>
      </c>
      <c r="Q22" s="240">
        <f t="shared" si="0"/>
        <v>256038</v>
      </c>
      <c r="R22" s="27"/>
      <c r="S22" s="148"/>
      <c r="T22" s="281" t="str">
        <f t="shared" si="5"/>
        <v>Rest of Lifecycle</v>
      </c>
      <c r="U22" s="144"/>
      <c r="V22" s="144"/>
      <c r="W22" s="145"/>
      <c r="X22" s="144"/>
      <c r="Y22" s="242">
        <f t="shared" si="8"/>
        <v>0</v>
      </c>
      <c r="Z22" s="27"/>
      <c r="AA22" s="243">
        <f t="shared" si="6"/>
        <v>0</v>
      </c>
      <c r="AB22" s="244">
        <f t="shared" ref="AB22:AF22" si="12">(AA22-$X22)*(1-AB$13)+$X22</f>
        <v>0</v>
      </c>
      <c r="AC22" s="245">
        <f t="shared" si="12"/>
        <v>0</v>
      </c>
      <c r="AD22" s="245">
        <f t="shared" si="12"/>
        <v>0</v>
      </c>
      <c r="AE22" s="245">
        <f t="shared" si="12"/>
        <v>0</v>
      </c>
      <c r="AF22" s="246">
        <f t="shared" si="12"/>
        <v>0</v>
      </c>
      <c r="AG22" s="27"/>
      <c r="AH22" s="247">
        <f t="shared" si="2"/>
        <v>0</v>
      </c>
      <c r="AI22" s="248">
        <f t="shared" si="3"/>
        <v>0</v>
      </c>
      <c r="AJ22" s="236"/>
      <c r="AK22" s="153"/>
      <c r="AL22" s="154"/>
      <c r="AM22" s="27"/>
      <c r="AN22" s="153"/>
      <c r="AO22" s="144"/>
      <c r="AP22" s="162">
        <f t="shared" si="4"/>
        <v>0</v>
      </c>
      <c r="AQ22" s="236"/>
      <c r="AR22" s="32"/>
    </row>
    <row r="23" spans="1:44" ht="19.95" customHeight="1" x14ac:dyDescent="0.25">
      <c r="A23" s="32"/>
      <c r="C23" s="338"/>
      <c r="E23" s="238" t="str">
        <f>Volumes!B10</f>
        <v>2K-Blende LI</v>
      </c>
      <c r="F23" s="312" t="str">
        <f>Volumes!C10</f>
        <v>0500 - Sindelfingen</v>
      </c>
      <c r="G23" s="239" t="str">
        <f>Volumes!D10</f>
        <v>W223M</v>
      </c>
      <c r="H23" s="239" t="str">
        <f>Volumes!E10</f>
        <v>A 223 826 33 00</v>
      </c>
      <c r="I23" s="27"/>
      <c r="J23" s="238">
        <v>1</v>
      </c>
      <c r="K23" s="312">
        <v>0</v>
      </c>
      <c r="L23" s="239">
        <f>Volumes!F10*$J23</f>
        <v>6842</v>
      </c>
      <c r="M23" s="239">
        <f>Volumes!G10*$J23</f>
        <v>90667</v>
      </c>
      <c r="N23" s="239">
        <f>Volumes!H10*$J23</f>
        <v>74907</v>
      </c>
      <c r="O23" s="239">
        <f>Volumes!I10*$J23</f>
        <v>52223</v>
      </c>
      <c r="P23" s="239">
        <f>Volumes!J10*$J23</f>
        <v>31399</v>
      </c>
      <c r="Q23" s="240">
        <f t="shared" si="0"/>
        <v>256038</v>
      </c>
      <c r="R23" s="27"/>
      <c r="S23" s="148"/>
      <c r="T23" s="241" t="str">
        <f t="shared" si="5"/>
        <v>Rest of Lifecycle</v>
      </c>
      <c r="U23" s="144"/>
      <c r="V23" s="144"/>
      <c r="W23" s="145"/>
      <c r="X23" s="144"/>
      <c r="Y23" s="242">
        <f t="shared" si="8"/>
        <v>0</v>
      </c>
      <c r="Z23" s="27"/>
      <c r="AA23" s="243">
        <f t="shared" si="6"/>
        <v>0</v>
      </c>
      <c r="AB23" s="244">
        <f t="shared" ref="AB23:AF23" si="13">(AA23-$X23)*(1-AB$13)+$X23</f>
        <v>0</v>
      </c>
      <c r="AC23" s="245">
        <f t="shared" si="13"/>
        <v>0</v>
      </c>
      <c r="AD23" s="245">
        <f t="shared" si="13"/>
        <v>0</v>
      </c>
      <c r="AE23" s="245">
        <f t="shared" si="13"/>
        <v>0</v>
      </c>
      <c r="AF23" s="246">
        <f t="shared" si="13"/>
        <v>0</v>
      </c>
      <c r="AG23" s="27"/>
      <c r="AH23" s="247">
        <f t="shared" si="2"/>
        <v>0</v>
      </c>
      <c r="AI23" s="248">
        <f t="shared" si="3"/>
        <v>0</v>
      </c>
      <c r="AJ23" s="236"/>
      <c r="AK23" s="153"/>
      <c r="AL23" s="154"/>
      <c r="AM23" s="27"/>
      <c r="AN23" s="153"/>
      <c r="AO23" s="144"/>
      <c r="AP23" s="162">
        <f t="shared" si="4"/>
        <v>0</v>
      </c>
      <c r="AQ23" s="236"/>
      <c r="AR23" s="32"/>
    </row>
    <row r="24" spans="1:44" ht="19.95" customHeight="1" thickBot="1" x14ac:dyDescent="0.3">
      <c r="A24" s="32"/>
      <c r="C24" s="338"/>
      <c r="E24" s="250" t="str">
        <f>Volumes!B11</f>
        <v>2K-Blende RE</v>
      </c>
      <c r="F24" s="322" t="str">
        <f>Volumes!C11</f>
        <v>0500 - Sindelfingen</v>
      </c>
      <c r="G24" s="251" t="str">
        <f>Volumes!D11</f>
        <v>W223M</v>
      </c>
      <c r="H24" s="251" t="str">
        <f>Volumes!E11</f>
        <v>A 223 826 34 00</v>
      </c>
      <c r="I24" s="27"/>
      <c r="J24" s="250">
        <v>1</v>
      </c>
      <c r="K24" s="322">
        <v>0</v>
      </c>
      <c r="L24" s="251">
        <f>Volumes!F11*$J24</f>
        <v>6842</v>
      </c>
      <c r="M24" s="251">
        <f>Volumes!G11*$J24</f>
        <v>90667</v>
      </c>
      <c r="N24" s="251">
        <f>Volumes!H11*$J24</f>
        <v>74907</v>
      </c>
      <c r="O24" s="251">
        <f>Volumes!I11*$J24</f>
        <v>52223</v>
      </c>
      <c r="P24" s="251">
        <f>Volumes!J11*$J24</f>
        <v>31399</v>
      </c>
      <c r="Q24" s="252">
        <f t="shared" si="0"/>
        <v>256038</v>
      </c>
      <c r="R24" s="27"/>
      <c r="S24" s="148"/>
      <c r="T24" s="282" t="str">
        <f t="shared" si="5"/>
        <v>Rest of Lifecycle</v>
      </c>
      <c r="U24" s="144"/>
      <c r="V24" s="144"/>
      <c r="W24" s="145"/>
      <c r="X24" s="144"/>
      <c r="Y24" s="242">
        <f t="shared" si="8"/>
        <v>0</v>
      </c>
      <c r="Z24" s="27"/>
      <c r="AA24" s="243">
        <f t="shared" si="6"/>
        <v>0</v>
      </c>
      <c r="AB24" s="244">
        <f t="shared" ref="AB24:AF24" si="14">(AA24-$X24)*(1-AB$13)+$X24</f>
        <v>0</v>
      </c>
      <c r="AC24" s="245">
        <f t="shared" si="14"/>
        <v>0</v>
      </c>
      <c r="AD24" s="245">
        <f t="shared" si="14"/>
        <v>0</v>
      </c>
      <c r="AE24" s="245">
        <f t="shared" si="14"/>
        <v>0</v>
      </c>
      <c r="AF24" s="246">
        <f t="shared" si="14"/>
        <v>0</v>
      </c>
      <c r="AG24" s="27"/>
      <c r="AH24" s="247">
        <f t="shared" si="2"/>
        <v>0</v>
      </c>
      <c r="AI24" s="248">
        <f t="shared" si="3"/>
        <v>0</v>
      </c>
      <c r="AJ24" s="236"/>
      <c r="AK24" s="153"/>
      <c r="AL24" s="154"/>
      <c r="AM24" s="27"/>
      <c r="AN24" s="153"/>
      <c r="AO24" s="144"/>
      <c r="AP24" s="162">
        <f t="shared" si="4"/>
        <v>0</v>
      </c>
      <c r="AQ24" s="236"/>
      <c r="AR24" s="32"/>
    </row>
    <row r="25" spans="1:44" ht="15" thickBot="1" x14ac:dyDescent="0.35">
      <c r="A25" s="32"/>
      <c r="D25" s="27"/>
      <c r="E25" s="259"/>
      <c r="F25" s="259"/>
      <c r="G25" s="259"/>
      <c r="H25" s="259"/>
      <c r="I25" s="27"/>
      <c r="K25" s="27"/>
      <c r="L25" s="27"/>
      <c r="M25" s="27"/>
      <c r="N25" s="27"/>
      <c r="O25" s="27"/>
      <c r="P25" s="27"/>
      <c r="S25" s="27"/>
      <c r="T25" s="189"/>
      <c r="U25" s="27"/>
      <c r="V25" s="27"/>
      <c r="W25" s="27"/>
      <c r="Y25" s="27"/>
      <c r="AH25" s="260">
        <f>SUM(AH17:AH24)</f>
        <v>0</v>
      </c>
      <c r="AI25" s="261">
        <f>SUM(AI17:AI24)</f>
        <v>0</v>
      </c>
      <c r="AK25" s="260">
        <f>SUM(AK17:AK24)</f>
        <v>0</v>
      </c>
      <c r="AL25" s="261">
        <f>SUM(AL17:AL24)</f>
        <v>0</v>
      </c>
      <c r="AN25" s="27"/>
      <c r="AO25" s="27"/>
      <c r="AP25" s="262">
        <f>SUM(AP17:AP24)</f>
        <v>0</v>
      </c>
      <c r="AQ25" s="27"/>
      <c r="AR25" s="32"/>
    </row>
    <row r="26" spans="1:44" x14ac:dyDescent="0.25">
      <c r="A26" s="32"/>
      <c r="F26" s="27"/>
      <c r="G26" s="27"/>
      <c r="AH26" s="27"/>
      <c r="AI26" s="27"/>
      <c r="AK26" s="27"/>
      <c r="AL26" s="27"/>
      <c r="AR26" s="32"/>
    </row>
    <row r="27" spans="1:44" ht="14.4" thickBot="1" x14ac:dyDescent="0.3">
      <c r="B27" s="263"/>
      <c r="F27" s="264"/>
      <c r="H27" s="264"/>
      <c r="I27" s="264"/>
      <c r="J27" s="264"/>
      <c r="K27" s="264"/>
      <c r="M27" s="264"/>
      <c r="N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5"/>
    </row>
    <row r="28" spans="1:44" x14ac:dyDescent="0.25">
      <c r="C28" s="189"/>
      <c r="D28" s="189"/>
      <c r="E28" s="189"/>
      <c r="G28" s="189"/>
      <c r="L28" s="189"/>
      <c r="O28" s="189"/>
      <c r="P28" s="189"/>
      <c r="Q28" s="189"/>
      <c r="R28" s="189"/>
    </row>
  </sheetData>
  <sheetProtection algorithmName="SHA-512" hashValue="q/0P4B9gX5cVCZNS6o3MBzAQZ61cHWlYWuy3bZcX+/Iitsj9xsR+veeO2rzxHGwmuCuh5MgiFgcQa69AOkdyKQ==" saltValue="DPJhtoeFCcRPvyyqkrzc5A==" spinCount="100000" sheet="1" objects="1" scenarios="1"/>
  <mergeCells count="7">
    <mergeCell ref="C17:C24"/>
    <mergeCell ref="E14:H15"/>
    <mergeCell ref="S14:Y14"/>
    <mergeCell ref="T15:W15"/>
    <mergeCell ref="AB11:AF11"/>
    <mergeCell ref="F11:G11"/>
    <mergeCell ref="J14:Q15"/>
  </mergeCells>
  <conditionalFormatting sqref="A1:A3 C2:D3 E2:I2 C1:I1 K1:P2">
    <cfRule type="expression" dxfId="12" priority="10">
      <formula>CELL("Schutz",A1)=0</formula>
    </cfRule>
  </conditionalFormatting>
  <conditionalFormatting sqref="A4">
    <cfRule type="expression" dxfId="11" priority="9">
      <formula>CELL("Schutz",A4)=0</formula>
    </cfRule>
  </conditionalFormatting>
  <conditionalFormatting sqref="E3:H3">
    <cfRule type="expression" dxfId="10" priority="8">
      <formula>CELL("Schutz",E3)=0</formula>
    </cfRule>
  </conditionalFormatting>
  <conditionalFormatting sqref="E4:I4">
    <cfRule type="expression" dxfId="9" priority="7">
      <formula>CELL("Schutz",E4)=0</formula>
    </cfRule>
  </conditionalFormatting>
  <conditionalFormatting sqref="K4:L4">
    <cfRule type="expression" dxfId="8" priority="5">
      <formula>CELL("Schutz",K4)=0</formula>
    </cfRule>
  </conditionalFormatting>
  <conditionalFormatting sqref="C4:D4">
    <cfRule type="expression" dxfId="7" priority="3">
      <formula>CELL("Schutz",C4)=0</formula>
    </cfRule>
  </conditionalFormatting>
  <pageMargins left="0.7" right="0.7" top="0.78740157499999996" bottom="0.78740157499999996" header="0.3" footer="0.3"/>
  <pageSetup orientation="portrait" r:id="rId1"/>
  <headerFooter>
    <oddHeader>&amp;L&amp;"CorpoS"&amp;10&amp;K000000Classified as MB Internal&amp;1#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6D9F264-3093-45C8-A363-A90F0BFC0698}">
            <xm:f>CELL("Schutz",'Quotation Matrix 590_591'!K1)=0</xm:f>
            <x14:dxf>
              <fill>
                <patternFill>
                  <bgColor rgb="FFFFFF00"/>
                </patternFill>
              </fill>
            </x14:dxf>
          </x14:cfRule>
          <xm:sqref>J1:J2 J4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showGridLines="0" topLeftCell="A13" zoomScale="70" zoomScaleNormal="70" workbookViewId="0">
      <selection activeCell="AI13" sqref="AI13"/>
    </sheetView>
  </sheetViews>
  <sheetFormatPr baseColWidth="10" defaultColWidth="11.5546875" defaultRowHeight="13.8" x14ac:dyDescent="0.25"/>
  <cols>
    <col min="1" max="1" width="1.33203125" style="182" customWidth="1"/>
    <col min="2" max="2" width="1.6640625" style="182" customWidth="1"/>
    <col min="3" max="3" width="7.33203125" style="182" customWidth="1"/>
    <col min="4" max="4" width="2" style="182" customWidth="1"/>
    <col min="5" max="5" width="78" style="182" bestFit="1" customWidth="1"/>
    <col min="6" max="6" width="35.5546875" style="182" customWidth="1"/>
    <col min="7" max="7" width="20" style="182" customWidth="1"/>
    <col min="8" max="8" width="20.44140625" style="182" customWidth="1"/>
    <col min="9" max="9" width="20.44140625" style="182" hidden="1" customWidth="1"/>
    <col min="10" max="10" width="2.33203125" style="182" customWidth="1"/>
    <col min="11" max="11" width="14.77734375" style="182" customWidth="1"/>
    <col min="12" max="12" width="14.77734375" style="182" hidden="1" customWidth="1"/>
    <col min="13" max="22" width="14.77734375" style="182" customWidth="1"/>
    <col min="23" max="23" width="12.6640625" style="182" customWidth="1"/>
    <col min="24" max="24" width="1.6640625" style="182" customWidth="1"/>
    <col min="25" max="25" width="21.109375" style="182" bestFit="1" customWidth="1"/>
    <col min="26" max="30" width="21.109375" style="182" customWidth="1"/>
    <col min="31" max="31" width="16.5546875" style="182" customWidth="1"/>
    <col min="32" max="32" width="1.6640625" style="182" customWidth="1"/>
    <col min="33" max="33" width="12.6640625" style="182" hidden="1" customWidth="1"/>
    <col min="34" max="43" width="12.6640625" style="182" customWidth="1"/>
    <col min="44" max="44" width="1.6640625" style="182" customWidth="1"/>
    <col min="45" max="45" width="20.6640625" style="182" customWidth="1"/>
    <col min="46" max="46" width="21.33203125" style="182" customWidth="1"/>
    <col min="47" max="47" width="1.6640625" style="182" customWidth="1"/>
    <col min="48" max="49" width="20.6640625" style="182" customWidth="1"/>
    <col min="50" max="50" width="2.5546875" style="182" customWidth="1"/>
    <col min="51" max="53" width="20.6640625" style="182" customWidth="1"/>
    <col min="54" max="54" width="1.6640625" style="182" customWidth="1"/>
    <col min="55" max="55" width="2.88671875" style="182" customWidth="1"/>
    <col min="56" max="16384" width="11.5546875" style="182"/>
  </cols>
  <sheetData>
    <row r="1" spans="1:55" ht="9" customHeight="1" thickBot="1" x14ac:dyDescent="0.3">
      <c r="A1" s="181"/>
      <c r="C1" s="183"/>
      <c r="D1" s="183"/>
      <c r="E1" s="181"/>
      <c r="F1" s="181"/>
      <c r="G1" s="181"/>
      <c r="H1" s="181"/>
      <c r="I1" s="181"/>
      <c r="J1" s="181"/>
      <c r="K1" s="181"/>
      <c r="L1" s="181"/>
      <c r="M1" s="181"/>
      <c r="N1" s="184"/>
      <c r="O1" s="181"/>
      <c r="P1" s="181"/>
      <c r="Q1" s="181"/>
      <c r="R1" s="181"/>
      <c r="S1" s="181"/>
      <c r="T1" s="181"/>
      <c r="U1" s="181"/>
      <c r="V1" s="181"/>
    </row>
    <row r="2" spans="1:55" ht="31.2" customHeight="1" x14ac:dyDescent="0.25">
      <c r="A2" s="181"/>
      <c r="B2" s="185"/>
      <c r="C2" s="186"/>
      <c r="D2" s="186"/>
      <c r="E2" s="187"/>
      <c r="F2" s="187"/>
      <c r="G2" s="187"/>
      <c r="H2" s="187"/>
      <c r="I2" s="187"/>
      <c r="J2" s="187"/>
      <c r="K2" s="187"/>
      <c r="L2" s="187"/>
      <c r="M2" s="187"/>
      <c r="N2" s="188"/>
      <c r="O2" s="187"/>
      <c r="P2" s="187"/>
      <c r="Q2" s="187"/>
      <c r="R2" s="187"/>
      <c r="S2" s="187"/>
      <c r="T2" s="187"/>
      <c r="U2" s="187"/>
      <c r="V2" s="187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90"/>
    </row>
    <row r="3" spans="1:55" x14ac:dyDescent="0.25">
      <c r="A3" s="181"/>
      <c r="B3" s="191"/>
      <c r="C3" s="192"/>
      <c r="D3" s="192"/>
      <c r="E3" s="193"/>
      <c r="F3" s="193"/>
      <c r="G3" s="193"/>
      <c r="H3" s="193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32"/>
    </row>
    <row r="4" spans="1:55" ht="14.4" thickBot="1" x14ac:dyDescent="0.3">
      <c r="A4" s="181"/>
      <c r="B4" s="191"/>
      <c r="C4" s="28"/>
      <c r="D4" s="28"/>
      <c r="E4" s="29"/>
      <c r="F4" s="29"/>
      <c r="G4" s="29"/>
      <c r="H4" s="29"/>
      <c r="I4" s="29"/>
      <c r="J4" s="29"/>
      <c r="K4" s="29"/>
      <c r="L4" s="29"/>
      <c r="M4" s="29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32"/>
    </row>
    <row r="5" spans="1:55" ht="22.2" thickBot="1" x14ac:dyDescent="0.3">
      <c r="A5" s="181"/>
      <c r="B5" s="191"/>
      <c r="C5" s="29"/>
      <c r="D5" s="29"/>
      <c r="E5" s="194" t="s">
        <v>108</v>
      </c>
      <c r="F5" s="195"/>
      <c r="G5" s="196"/>
      <c r="H5" s="80"/>
      <c r="I5" s="80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32"/>
    </row>
    <row r="6" spans="1:55" ht="19.95" customHeight="1" x14ac:dyDescent="0.25">
      <c r="A6" s="181"/>
      <c r="B6" s="191"/>
      <c r="C6" s="29"/>
      <c r="D6" s="29"/>
      <c r="E6" s="168" t="s">
        <v>0</v>
      </c>
      <c r="F6" s="1" t="str">
        <f>Overview!E5</f>
        <v>&lt;name&gt;</v>
      </c>
      <c r="G6" s="2"/>
      <c r="H6" s="80"/>
      <c r="I6" s="80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19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32"/>
    </row>
    <row r="7" spans="1:55" ht="19.95" customHeight="1" x14ac:dyDescent="0.25">
      <c r="A7" s="181"/>
      <c r="B7" s="191"/>
      <c r="C7" s="29"/>
      <c r="D7" s="29"/>
      <c r="E7" s="169" t="s">
        <v>1</v>
      </c>
      <c r="F7" s="100" t="str">
        <f>Overview!E6</f>
        <v>&lt;date&gt;</v>
      </c>
      <c r="G7" s="3"/>
      <c r="H7" s="80"/>
      <c r="I7" s="80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19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2"/>
    </row>
    <row r="8" spans="1:55" ht="19.95" customHeight="1" x14ac:dyDescent="0.25">
      <c r="A8" s="181"/>
      <c r="B8" s="191"/>
      <c r="C8" s="29"/>
      <c r="D8" s="29"/>
      <c r="E8" s="169" t="s">
        <v>2</v>
      </c>
      <c r="F8" s="100" t="str">
        <f>Overview!E7</f>
        <v>&lt;date&gt;</v>
      </c>
      <c r="G8" s="3"/>
      <c r="H8" s="80"/>
      <c r="I8" s="80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98"/>
      <c r="Z8" s="198"/>
      <c r="AA8" s="198"/>
      <c r="AB8" s="198"/>
      <c r="AC8" s="198"/>
      <c r="AD8" s="198"/>
      <c r="AE8" s="19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32"/>
    </row>
    <row r="9" spans="1:55" ht="19.95" customHeight="1" x14ac:dyDescent="0.25">
      <c r="A9" s="181"/>
      <c r="B9" s="191"/>
      <c r="C9" s="29"/>
      <c r="D9" s="29"/>
      <c r="E9" s="170" t="s">
        <v>7</v>
      </c>
      <c r="F9" s="102"/>
      <c r="G9" s="3"/>
      <c r="H9" s="80"/>
      <c r="I9" s="80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199"/>
      <c r="Z9" s="199"/>
      <c r="AA9" s="199"/>
      <c r="AB9" s="199"/>
      <c r="AC9" s="199"/>
      <c r="AD9" s="199"/>
      <c r="AE9" s="200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199"/>
      <c r="AT9" s="199"/>
      <c r="AU9" s="199"/>
      <c r="AV9" s="201"/>
      <c r="AW9" s="27"/>
      <c r="AX9" s="27"/>
      <c r="AY9" s="27"/>
      <c r="AZ9" s="27"/>
      <c r="BA9" s="27"/>
      <c r="BB9" s="27"/>
      <c r="BC9" s="32"/>
    </row>
    <row r="10" spans="1:55" ht="19.95" customHeight="1" thickBot="1" x14ac:dyDescent="0.3">
      <c r="A10" s="181"/>
      <c r="B10" s="191"/>
      <c r="C10" s="29"/>
      <c r="D10" s="29"/>
      <c r="E10" s="169" t="s">
        <v>3</v>
      </c>
      <c r="F10" s="6" t="s">
        <v>31</v>
      </c>
      <c r="G10" s="66"/>
      <c r="H10" s="81"/>
      <c r="I10" s="81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199"/>
      <c r="Z10" s="199"/>
      <c r="AA10" s="199"/>
      <c r="AB10" s="199"/>
      <c r="AC10" s="199"/>
      <c r="AD10" s="199"/>
      <c r="AE10" s="200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199"/>
      <c r="AT10" s="199"/>
      <c r="AU10" s="199"/>
      <c r="AV10" s="201"/>
      <c r="AW10" s="27"/>
      <c r="AX10" s="27"/>
      <c r="AY10" s="27"/>
      <c r="AZ10" s="27"/>
      <c r="BA10" s="27"/>
      <c r="BB10" s="27"/>
      <c r="BC10" s="32"/>
    </row>
    <row r="11" spans="1:55" ht="19.95" customHeight="1" thickBot="1" x14ac:dyDescent="0.3">
      <c r="A11" s="181"/>
      <c r="B11" s="191"/>
      <c r="C11" s="29"/>
      <c r="D11" s="29"/>
      <c r="E11" s="169" t="s">
        <v>4</v>
      </c>
      <c r="F11" s="351" t="s">
        <v>68</v>
      </c>
      <c r="G11" s="352"/>
      <c r="H11" s="82"/>
      <c r="I11" s="82"/>
      <c r="J11" s="27"/>
      <c r="K11" s="27"/>
      <c r="L11" s="203"/>
      <c r="M11" s="203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04"/>
      <c r="Z11" s="204"/>
      <c r="AA11" s="204"/>
      <c r="AB11" s="204"/>
      <c r="AC11" s="204"/>
      <c r="AD11" s="204"/>
      <c r="AE11" s="200"/>
      <c r="AF11" s="27"/>
      <c r="AG11" s="205"/>
      <c r="AH11" s="339" t="s">
        <v>15</v>
      </c>
      <c r="AI11" s="340"/>
      <c r="AJ11" s="340"/>
      <c r="AK11" s="340"/>
      <c r="AL11" s="340"/>
      <c r="AM11" s="340"/>
      <c r="AN11" s="340"/>
      <c r="AO11" s="340"/>
      <c r="AP11" s="340"/>
      <c r="AQ11" s="341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32"/>
    </row>
    <row r="12" spans="1:55" ht="19.95" customHeight="1" thickBot="1" x14ac:dyDescent="0.3">
      <c r="B12" s="191"/>
      <c r="C12" s="29"/>
      <c r="D12" s="29"/>
      <c r="E12" s="169" t="s">
        <v>5</v>
      </c>
      <c r="F12" s="178" t="s">
        <v>6</v>
      </c>
      <c r="G12" s="179"/>
      <c r="H12" s="82"/>
      <c r="I12" s="82"/>
      <c r="J12" s="27"/>
      <c r="K12" s="27"/>
      <c r="L12" s="203"/>
      <c r="M12" s="203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00"/>
      <c r="AF12" s="27"/>
      <c r="AG12" s="113">
        <v>2024</v>
      </c>
      <c r="AH12" s="175">
        <v>2025</v>
      </c>
      <c r="AI12" s="111">
        <v>2026</v>
      </c>
      <c r="AJ12" s="111">
        <v>2027</v>
      </c>
      <c r="AK12" s="111">
        <v>2028</v>
      </c>
      <c r="AL12" s="141">
        <v>2029</v>
      </c>
      <c r="AM12" s="111">
        <v>2030</v>
      </c>
      <c r="AN12" s="141">
        <v>2031</v>
      </c>
      <c r="AO12" s="141">
        <v>2032</v>
      </c>
      <c r="AP12" s="309">
        <v>2033</v>
      </c>
      <c r="AQ12" s="111">
        <v>2034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32"/>
    </row>
    <row r="13" spans="1:55" ht="20.399999999999999" customHeight="1" thickBot="1" x14ac:dyDescent="0.3">
      <c r="B13" s="191"/>
      <c r="C13" s="29"/>
      <c r="D13" s="29"/>
      <c r="E13" s="180" t="s">
        <v>59</v>
      </c>
      <c r="F13" s="174">
        <v>8</v>
      </c>
      <c r="G13" s="163"/>
      <c r="H13" s="82"/>
      <c r="I13" s="82"/>
      <c r="J13" s="27"/>
      <c r="K13" s="27"/>
      <c r="L13" s="203"/>
      <c r="M13" s="203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66" t="s">
        <v>36</v>
      </c>
      <c r="AF13" s="27"/>
      <c r="AG13" s="209"/>
      <c r="AH13" s="210"/>
      <c r="AI13" s="7"/>
      <c r="AJ13" s="7"/>
      <c r="AK13" s="9"/>
      <c r="AL13" s="94"/>
      <c r="AM13" s="9"/>
      <c r="AN13" s="94"/>
      <c r="AO13" s="94"/>
      <c r="AP13" s="94"/>
      <c r="AQ13" s="94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32"/>
    </row>
    <row r="14" spans="1:55" ht="20.399999999999999" customHeight="1" thickBot="1" x14ac:dyDescent="0.35">
      <c r="B14" s="191"/>
      <c r="C14" s="29"/>
      <c r="D14" s="29"/>
      <c r="E14" s="27"/>
      <c r="F14" s="199"/>
      <c r="G14" s="29"/>
      <c r="H14" s="29"/>
      <c r="I14" s="29"/>
      <c r="J14" s="29"/>
      <c r="K14" s="29"/>
      <c r="L14" s="29"/>
      <c r="M14" s="29"/>
      <c r="N14" s="27"/>
      <c r="O14" s="27"/>
      <c r="P14" s="27"/>
      <c r="Q14" s="208"/>
      <c r="R14" s="208"/>
      <c r="S14" s="208"/>
      <c r="T14" s="208"/>
      <c r="U14" s="208"/>
      <c r="V14" s="208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32"/>
    </row>
    <row r="15" spans="1:55" ht="22.2" customHeight="1" thickBot="1" x14ac:dyDescent="0.3">
      <c r="B15" s="191"/>
      <c r="C15" s="29"/>
      <c r="D15" s="211"/>
      <c r="E15" s="353" t="s">
        <v>8</v>
      </c>
      <c r="F15" s="354"/>
      <c r="G15" s="354"/>
      <c r="H15" s="354"/>
      <c r="I15" s="355"/>
      <c r="J15" s="212"/>
      <c r="K15" s="353" t="s">
        <v>39</v>
      </c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X15" s="191"/>
      <c r="Y15" s="339" t="s">
        <v>10</v>
      </c>
      <c r="Z15" s="340"/>
      <c r="AA15" s="340"/>
      <c r="AB15" s="340"/>
      <c r="AC15" s="340"/>
      <c r="AD15" s="340"/>
      <c r="AE15" s="341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32"/>
    </row>
    <row r="16" spans="1:55" ht="22.2" customHeight="1" thickBot="1" x14ac:dyDescent="0.3">
      <c r="B16" s="191"/>
      <c r="C16" s="27"/>
      <c r="D16" s="32"/>
      <c r="E16" s="353"/>
      <c r="F16" s="354"/>
      <c r="G16" s="354"/>
      <c r="H16" s="354"/>
      <c r="I16" s="355"/>
      <c r="J16" s="213"/>
      <c r="K16" s="342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4"/>
      <c r="X16" s="213"/>
      <c r="Y16" s="214"/>
      <c r="Z16" s="345" t="s">
        <v>47</v>
      </c>
      <c r="AA16" s="346"/>
      <c r="AB16" s="346"/>
      <c r="AC16" s="347"/>
      <c r="AD16" s="215"/>
      <c r="AE16" s="216"/>
      <c r="AF16" s="27"/>
      <c r="AG16" s="205" t="s">
        <v>40</v>
      </c>
      <c r="AH16" s="205"/>
      <c r="AI16" s="206"/>
      <c r="AJ16" s="206"/>
      <c r="AK16" s="206"/>
      <c r="AL16" s="206"/>
      <c r="AM16" s="206"/>
      <c r="AN16" s="206"/>
      <c r="AO16" s="206"/>
      <c r="AP16" s="206"/>
      <c r="AQ16" s="206"/>
      <c r="AR16" s="27"/>
      <c r="AS16" s="27"/>
      <c r="AT16" s="27"/>
      <c r="AU16" s="27"/>
      <c r="AV16" s="205" t="s">
        <v>61</v>
      </c>
      <c r="AW16" s="205"/>
      <c r="AX16" s="27"/>
      <c r="AY16" s="217" t="s">
        <v>86</v>
      </c>
      <c r="AZ16" s="218"/>
      <c r="BA16" s="219"/>
      <c r="BB16" s="27"/>
      <c r="BC16" s="32"/>
    </row>
    <row r="17" spans="1:55" ht="55.2" customHeight="1" thickBot="1" x14ac:dyDescent="0.3">
      <c r="B17" s="191"/>
      <c r="C17" s="27"/>
      <c r="D17" s="27"/>
      <c r="E17" s="8" t="s">
        <v>45</v>
      </c>
      <c r="F17" s="112" t="s">
        <v>17</v>
      </c>
      <c r="G17" s="112" t="s">
        <v>46</v>
      </c>
      <c r="H17" s="112" t="s">
        <v>16</v>
      </c>
      <c r="I17" s="141" t="s">
        <v>58</v>
      </c>
      <c r="J17" s="213"/>
      <c r="K17" s="8" t="s">
        <v>54</v>
      </c>
      <c r="L17" s="8">
        <v>2024</v>
      </c>
      <c r="M17" s="115">
        <v>2025</v>
      </c>
      <c r="N17" s="112">
        <v>2026</v>
      </c>
      <c r="O17" s="112">
        <v>2027</v>
      </c>
      <c r="P17" s="112">
        <v>2028</v>
      </c>
      <c r="Q17" s="112">
        <v>2029</v>
      </c>
      <c r="R17" s="112">
        <v>2030</v>
      </c>
      <c r="S17" s="112">
        <v>2031</v>
      </c>
      <c r="T17" s="112">
        <v>2032</v>
      </c>
      <c r="U17" s="112">
        <v>2033</v>
      </c>
      <c r="V17" s="309">
        <v>2034</v>
      </c>
      <c r="W17" s="220" t="s">
        <v>9</v>
      </c>
      <c r="X17" s="27"/>
      <c r="Y17" s="113" t="s">
        <v>53</v>
      </c>
      <c r="Z17" s="142" t="s">
        <v>48</v>
      </c>
      <c r="AA17" s="143" t="s">
        <v>49</v>
      </c>
      <c r="AB17" s="143" t="s">
        <v>50</v>
      </c>
      <c r="AC17" s="143" t="s">
        <v>51</v>
      </c>
      <c r="AD17" s="110" t="s">
        <v>52</v>
      </c>
      <c r="AE17" s="220" t="s">
        <v>18</v>
      </c>
      <c r="AF17" s="27"/>
      <c r="AG17" s="113">
        <v>2024</v>
      </c>
      <c r="AH17" s="113">
        <v>2025</v>
      </c>
      <c r="AI17" s="115">
        <v>2026</v>
      </c>
      <c r="AJ17" s="115">
        <v>2027</v>
      </c>
      <c r="AK17" s="112">
        <v>2028</v>
      </c>
      <c r="AL17" s="115">
        <v>2029</v>
      </c>
      <c r="AM17" s="112">
        <v>2030</v>
      </c>
      <c r="AN17" s="115">
        <v>2031</v>
      </c>
      <c r="AO17" s="112">
        <v>2032</v>
      </c>
      <c r="AP17" s="115">
        <v>2033</v>
      </c>
      <c r="AQ17" s="112">
        <v>2034</v>
      </c>
      <c r="AR17" s="27"/>
      <c r="AS17" s="221" t="s">
        <v>11</v>
      </c>
      <c r="AT17" s="220" t="s">
        <v>12</v>
      </c>
      <c r="AU17" s="27"/>
      <c r="AV17" s="221" t="s">
        <v>13</v>
      </c>
      <c r="AW17" s="220" t="s">
        <v>14</v>
      </c>
      <c r="AX17" s="27"/>
      <c r="AY17" s="221" t="s">
        <v>19</v>
      </c>
      <c r="AZ17" s="222" t="s">
        <v>38</v>
      </c>
      <c r="BA17" s="223" t="s">
        <v>20</v>
      </c>
      <c r="BB17" s="27"/>
      <c r="BC17" s="32"/>
    </row>
    <row r="18" spans="1:55" ht="19.95" customHeight="1" x14ac:dyDescent="0.25">
      <c r="A18" s="32"/>
      <c r="B18" s="27"/>
      <c r="C18" s="356" t="s">
        <v>76</v>
      </c>
      <c r="D18" s="27"/>
      <c r="E18" s="283" t="str">
        <f>Volumes!B16</f>
        <v>ZB HECKLEUCHTENKOMBINATION LE SEITENWD VAR1</v>
      </c>
      <c r="F18" s="294" t="str">
        <f>Volumes!C16</f>
        <v>0500 - Sindelfingen</v>
      </c>
      <c r="G18" s="284" t="str">
        <f>Volumes!D16</f>
        <v>C590</v>
      </c>
      <c r="H18" s="284" t="str">
        <f>Volumes!E16</f>
        <v xml:space="preserve">A590 906 2900  </v>
      </c>
      <c r="I18" s="224"/>
      <c r="J18" s="27"/>
      <c r="K18" s="267">
        <v>1</v>
      </c>
      <c r="L18" s="226" t="e">
        <f>Volumes!#REF!*$K18</f>
        <v>#REF!</v>
      </c>
      <c r="M18" s="226">
        <f>Volumes!F16*$K18</f>
        <v>1308.3</v>
      </c>
      <c r="N18" s="226">
        <f>Volumes!G16*$K18</f>
        <v>6388.2</v>
      </c>
      <c r="O18" s="226">
        <f>Volumes!H16*$K18</f>
        <v>9116.7999999999993</v>
      </c>
      <c r="P18" s="226">
        <f>Volumes!I16*$K18</f>
        <v>9181.1999999999989</v>
      </c>
      <c r="Q18" s="226">
        <f>Volumes!J16*$K18</f>
        <v>7988.4</v>
      </c>
      <c r="R18" s="277">
        <f>Volumes!K16*$K18</f>
        <v>7102.2</v>
      </c>
      <c r="S18" s="277">
        <f>Volumes!L16*$K18</f>
        <v>6307.7</v>
      </c>
      <c r="T18" s="277">
        <f>Volumes!M16*$K18</f>
        <v>6036.0999999999995</v>
      </c>
      <c r="U18" s="277">
        <f>Volumes!N16*$K18</f>
        <v>0</v>
      </c>
      <c r="V18" s="277">
        <f>Volumes!O16*$K18</f>
        <v>0</v>
      </c>
      <c r="W18" s="227">
        <f>SUM(M18:V18)</f>
        <v>53428.899999999994</v>
      </c>
      <c r="X18" s="27"/>
      <c r="Y18" s="146"/>
      <c r="Z18" s="228" t="s">
        <v>6</v>
      </c>
      <c r="AA18" s="114"/>
      <c r="AB18" s="114"/>
      <c r="AC18" s="147"/>
      <c r="AD18" s="114"/>
      <c r="AE18" s="229">
        <f t="shared" ref="AE18:AE23" si="0">Y18+AD18</f>
        <v>0</v>
      </c>
      <c r="AF18" s="27"/>
      <c r="AG18" s="230">
        <f>AE18</f>
        <v>0</v>
      </c>
      <c r="AH18" s="231">
        <f>(AG18-$AD18)*(1-AH$13)+$AD18</f>
        <v>0</v>
      </c>
      <c r="AI18" s="232">
        <f t="shared" ref="AI18:AK18" si="1">(AH18-$AD18)*(1-AI$13)+$AD18</f>
        <v>0</v>
      </c>
      <c r="AJ18" s="232">
        <f t="shared" si="1"/>
        <v>0</v>
      </c>
      <c r="AK18" s="232">
        <f t="shared" si="1"/>
        <v>0</v>
      </c>
      <c r="AL18" s="232">
        <f t="shared" ref="AL18:AO20" si="2">(AK18-$AD18)*(1-AL$13)+$AD18</f>
        <v>0</v>
      </c>
      <c r="AM18" s="232">
        <f t="shared" si="2"/>
        <v>0</v>
      </c>
      <c r="AN18" s="232">
        <f t="shared" si="2"/>
        <v>0</v>
      </c>
      <c r="AO18" s="232">
        <f t="shared" si="2"/>
        <v>0</v>
      </c>
      <c r="AP18" s="232">
        <f t="shared" ref="AP18:AQ18" si="3">(AO18-$AD18)*(1-AP$13)+$AD18</f>
        <v>0</v>
      </c>
      <c r="AQ18" s="232">
        <f t="shared" si="3"/>
        <v>0</v>
      </c>
      <c r="AR18" s="27"/>
      <c r="AS18" s="234">
        <f>AE18*W18</f>
        <v>0</v>
      </c>
      <c r="AT18" s="235">
        <f>SUMPRODUCT(M18:V18,AH18:AQ18)</f>
        <v>0</v>
      </c>
      <c r="AU18" s="236"/>
      <c r="AV18" s="68"/>
      <c r="AW18" s="152"/>
      <c r="AX18" s="27"/>
      <c r="AY18" s="68"/>
      <c r="AZ18" s="155"/>
      <c r="BA18" s="159">
        <f>AZ18*W18</f>
        <v>0</v>
      </c>
      <c r="BB18" s="236"/>
      <c r="BC18" s="32"/>
    </row>
    <row r="19" spans="1:55" ht="19.95" customHeight="1" x14ac:dyDescent="0.25">
      <c r="A19" s="32"/>
      <c r="B19" s="27"/>
      <c r="C19" s="357"/>
      <c r="D19" s="27"/>
      <c r="E19" s="285" t="str">
        <f>Volumes!B17</f>
        <v>ZB HECKLEUCHTENKOMBINATION RE SEITENWD VAR1</v>
      </c>
      <c r="F19" s="286" t="str">
        <f>Volumes!C17</f>
        <v>0500 - Sindelfingen</v>
      </c>
      <c r="G19" s="286" t="str">
        <f>Volumes!D17</f>
        <v>C590</v>
      </c>
      <c r="H19" s="286" t="str">
        <f>Volumes!E17</f>
        <v xml:space="preserve">A590 906 3000  </v>
      </c>
      <c r="I19" s="237"/>
      <c r="J19" s="27"/>
      <c r="K19" s="268">
        <v>1</v>
      </c>
      <c r="L19" s="239" t="e">
        <f>Volumes!#REF!*$K19</f>
        <v>#REF!</v>
      </c>
      <c r="M19" s="239">
        <f>Volumes!F17*$K19</f>
        <v>1308.3</v>
      </c>
      <c r="N19" s="239">
        <f>Volumes!G17*$K19</f>
        <v>6388.2</v>
      </c>
      <c r="O19" s="239">
        <f>Volumes!H17*$K19</f>
        <v>9116.7999999999993</v>
      </c>
      <c r="P19" s="239">
        <f>Volumes!I17*$K19</f>
        <v>9181.1999999999989</v>
      </c>
      <c r="Q19" s="239">
        <f>Volumes!J17*$K19</f>
        <v>7988.4</v>
      </c>
      <c r="R19" s="278">
        <f>Volumes!K17*$K19</f>
        <v>7102.2</v>
      </c>
      <c r="S19" s="278">
        <f>Volumes!L17*$K19</f>
        <v>6307.7</v>
      </c>
      <c r="T19" s="278">
        <f>Volumes!M17*$K19</f>
        <v>6036.0999999999995</v>
      </c>
      <c r="U19" s="278">
        <f>Volumes!N17*$K19</f>
        <v>0</v>
      </c>
      <c r="V19" s="278">
        <f>Volumes!O17*$K19</f>
        <v>0</v>
      </c>
      <c r="W19" s="240">
        <f t="shared" ref="W19:W23" si="4">SUM(M19:V19)</f>
        <v>53428.899999999994</v>
      </c>
      <c r="X19" s="27"/>
      <c r="Y19" s="148"/>
      <c r="Z19" s="241" t="s">
        <v>6</v>
      </c>
      <c r="AA19" s="144"/>
      <c r="AB19" s="144"/>
      <c r="AC19" s="145"/>
      <c r="AD19" s="144"/>
      <c r="AE19" s="242">
        <f t="shared" si="0"/>
        <v>0</v>
      </c>
      <c r="AF19" s="27"/>
      <c r="AG19" s="243">
        <f t="shared" ref="AG19:AG23" si="5">AE19</f>
        <v>0</v>
      </c>
      <c r="AH19" s="244">
        <f t="shared" ref="AH19:AH23" si="6">(AG19-$AD19)*(1-AH$13)+$AD19</f>
        <v>0</v>
      </c>
      <c r="AI19" s="245">
        <f t="shared" ref="AI19:AK19" si="7">(AH19-$AD19)*(1-AI$13)+$AD19</f>
        <v>0</v>
      </c>
      <c r="AJ19" s="245">
        <f t="shared" si="7"/>
        <v>0</v>
      </c>
      <c r="AK19" s="245">
        <f t="shared" si="7"/>
        <v>0</v>
      </c>
      <c r="AL19" s="245">
        <f t="shared" si="2"/>
        <v>0</v>
      </c>
      <c r="AM19" s="245">
        <f t="shared" si="2"/>
        <v>0</v>
      </c>
      <c r="AN19" s="245">
        <f t="shared" si="2"/>
        <v>0</v>
      </c>
      <c r="AO19" s="245">
        <f t="shared" si="2"/>
        <v>0</v>
      </c>
      <c r="AP19" s="245">
        <f t="shared" ref="AP19:AQ19" si="8">(AO19-$AD19)*(1-AP$13)+$AD19</f>
        <v>0</v>
      </c>
      <c r="AQ19" s="245">
        <f t="shared" si="8"/>
        <v>0</v>
      </c>
      <c r="AR19" s="27"/>
      <c r="AS19" s="247">
        <f t="shared" ref="AS19:AS23" si="9">AE19*W19</f>
        <v>0</v>
      </c>
      <c r="AT19" s="248">
        <f t="shared" ref="AT19:AT23" si="10">SUMPRODUCT(M19:V19,AH19:AQ19)</f>
        <v>0</v>
      </c>
      <c r="AU19" s="236"/>
      <c r="AV19" s="153"/>
      <c r="AW19" s="154"/>
      <c r="AX19" s="27"/>
      <c r="AY19" s="153"/>
      <c r="AZ19" s="156"/>
      <c r="BA19" s="160">
        <f t="shared" ref="BA19:BA23" si="11">AZ19*W19</f>
        <v>0</v>
      </c>
      <c r="BB19" s="236"/>
      <c r="BC19" s="32"/>
    </row>
    <row r="20" spans="1:55" ht="19.95" customHeight="1" x14ac:dyDescent="0.25">
      <c r="A20" s="32"/>
      <c r="B20" s="27"/>
      <c r="C20" s="357"/>
      <c r="D20" s="27"/>
      <c r="E20" s="285" t="str">
        <f>Volumes!B18</f>
        <v>ZB HECKLEUCHTENKOMBINATION M-TEIL VAR1</v>
      </c>
      <c r="F20" s="286" t="str">
        <f>Volumes!C18</f>
        <v>0500 - Sindelfingen</v>
      </c>
      <c r="G20" s="286" t="str">
        <f>Volumes!D18</f>
        <v>C590</v>
      </c>
      <c r="H20" s="286" t="str">
        <f>Volumes!E18</f>
        <v xml:space="preserve">A590 906 3100  </v>
      </c>
      <c r="I20" s="237"/>
      <c r="J20" s="27"/>
      <c r="K20" s="268">
        <v>1</v>
      </c>
      <c r="L20" s="239" t="e">
        <f>Volumes!#REF!*$K20</f>
        <v>#REF!</v>
      </c>
      <c r="M20" s="239">
        <f>Volumes!F18*$K20</f>
        <v>1308.3</v>
      </c>
      <c r="N20" s="239">
        <f>Volumes!G18*$K20</f>
        <v>6388.2</v>
      </c>
      <c r="O20" s="239">
        <f>Volumes!H18*$K20</f>
        <v>9116.7999999999993</v>
      </c>
      <c r="P20" s="239">
        <f>Volumes!I18*$K20</f>
        <v>9181.1999999999989</v>
      </c>
      <c r="Q20" s="239">
        <f>Volumes!J18*$K20</f>
        <v>7988.4</v>
      </c>
      <c r="R20" s="278">
        <f>Volumes!K18*$K20</f>
        <v>7102.2</v>
      </c>
      <c r="S20" s="278">
        <f>Volumes!L18*$K20</f>
        <v>6307.7</v>
      </c>
      <c r="T20" s="278">
        <f>Volumes!M18*$K20</f>
        <v>6036.0999999999995</v>
      </c>
      <c r="U20" s="278">
        <f>Volumes!N18*$K20</f>
        <v>0</v>
      </c>
      <c r="V20" s="278">
        <f>Volumes!O18*$K20</f>
        <v>0</v>
      </c>
      <c r="W20" s="240">
        <f t="shared" si="4"/>
        <v>53428.899999999994</v>
      </c>
      <c r="X20" s="27"/>
      <c r="Y20" s="148"/>
      <c r="Z20" s="241" t="s">
        <v>6</v>
      </c>
      <c r="AA20" s="144"/>
      <c r="AB20" s="144"/>
      <c r="AC20" s="145"/>
      <c r="AD20" s="144"/>
      <c r="AE20" s="242">
        <f>Y20+AD20</f>
        <v>0</v>
      </c>
      <c r="AF20" s="27"/>
      <c r="AG20" s="243">
        <f t="shared" ref="AG20" si="12">AE20</f>
        <v>0</v>
      </c>
      <c r="AH20" s="244">
        <f t="shared" ref="AH20" si="13">(AG20-$AD20)*(1-AH$13)+$AD20</f>
        <v>0</v>
      </c>
      <c r="AI20" s="245">
        <f t="shared" ref="AI20" si="14">(AH20-$AD20)*(1-AI$13)+$AD20</f>
        <v>0</v>
      </c>
      <c r="AJ20" s="245">
        <f t="shared" ref="AJ20" si="15">(AI20-$AD20)*(1-AJ$13)+$AD20</f>
        <v>0</v>
      </c>
      <c r="AK20" s="245">
        <f t="shared" ref="AK20" si="16">(AJ20-$AD20)*(1-AK$13)+$AD20</f>
        <v>0</v>
      </c>
      <c r="AL20" s="245">
        <f t="shared" si="2"/>
        <v>0</v>
      </c>
      <c r="AM20" s="245">
        <f t="shared" si="2"/>
        <v>0</v>
      </c>
      <c r="AN20" s="245">
        <f t="shared" si="2"/>
        <v>0</v>
      </c>
      <c r="AO20" s="245">
        <f t="shared" si="2"/>
        <v>0</v>
      </c>
      <c r="AP20" s="245">
        <f t="shared" ref="AP20:AQ20" si="17">(AO20-$AD20)*(1-AP$13)+$AD20</f>
        <v>0</v>
      </c>
      <c r="AQ20" s="245">
        <f t="shared" si="17"/>
        <v>0</v>
      </c>
      <c r="AR20" s="27"/>
      <c r="AS20" s="247">
        <f t="shared" si="9"/>
        <v>0</v>
      </c>
      <c r="AT20" s="248">
        <f t="shared" si="10"/>
        <v>0</v>
      </c>
      <c r="AU20" s="236"/>
      <c r="AV20" s="153"/>
      <c r="AW20" s="154"/>
      <c r="AX20" s="27"/>
      <c r="AY20" s="153"/>
      <c r="AZ20" s="156"/>
      <c r="BA20" s="160">
        <f t="shared" si="11"/>
        <v>0</v>
      </c>
      <c r="BB20" s="236"/>
      <c r="BC20" s="32"/>
    </row>
    <row r="21" spans="1:55" ht="19.95" customHeight="1" x14ac:dyDescent="0.25">
      <c r="A21" s="32"/>
      <c r="B21" s="27"/>
      <c r="C21" s="357"/>
      <c r="D21" s="27"/>
      <c r="E21" s="285" t="str">
        <f>Volumes!B19</f>
        <v>ZB HECKLEUCHTENKOMBINATION LE SEITENWD VAR2</v>
      </c>
      <c r="F21" s="286" t="str">
        <f>Volumes!C19</f>
        <v>0500 - Sindelfingen</v>
      </c>
      <c r="G21" s="286" t="str">
        <f>Volumes!D19</f>
        <v>C590</v>
      </c>
      <c r="H21" s="286" t="str">
        <f>Volumes!E19</f>
        <v xml:space="preserve">A590 906 4100  </v>
      </c>
      <c r="I21" s="237"/>
      <c r="J21" s="27"/>
      <c r="K21" s="268">
        <v>1</v>
      </c>
      <c r="L21" s="239"/>
      <c r="M21" s="239">
        <f>Volumes!F19*$K21</f>
        <v>560.69999999999993</v>
      </c>
      <c r="N21" s="239">
        <f>Volumes!G19*$K21</f>
        <v>2737.7999999999997</v>
      </c>
      <c r="O21" s="239">
        <f>Volumes!H19*$K21</f>
        <v>3907.2</v>
      </c>
      <c r="P21" s="239">
        <f>Volumes!I19*$K21</f>
        <v>3934.7999999999997</v>
      </c>
      <c r="Q21" s="239">
        <f>Volumes!J19*$K21</f>
        <v>3423.6</v>
      </c>
      <c r="R21" s="278">
        <f>Volumes!K19*$K21</f>
        <v>3043.7999999999997</v>
      </c>
      <c r="S21" s="278">
        <f>Volumes!L19*$K21</f>
        <v>2703.2999999999997</v>
      </c>
      <c r="T21" s="278">
        <f>Volumes!M19*$K21</f>
        <v>2586.9</v>
      </c>
      <c r="U21" s="278">
        <f>Volumes!N19*$K21</f>
        <v>0</v>
      </c>
      <c r="V21" s="278">
        <f>Volumes!O19*$K21</f>
        <v>0</v>
      </c>
      <c r="W21" s="240">
        <f t="shared" si="4"/>
        <v>22898.1</v>
      </c>
      <c r="X21" s="27"/>
      <c r="Y21" s="148"/>
      <c r="Z21" s="241" t="s">
        <v>6</v>
      </c>
      <c r="AA21" s="144"/>
      <c r="AB21" s="144"/>
      <c r="AC21" s="145"/>
      <c r="AD21" s="144"/>
      <c r="AE21" s="242">
        <f>Y21+AD21</f>
        <v>0</v>
      </c>
      <c r="AF21" s="27"/>
      <c r="AG21" s="243">
        <f t="shared" ref="AG21" si="18">AE21</f>
        <v>0</v>
      </c>
      <c r="AH21" s="244">
        <f t="shared" ref="AH21" si="19">(AG21-$AD21)*(1-AH$13)+$AD21</f>
        <v>0</v>
      </c>
      <c r="AI21" s="245">
        <f t="shared" ref="AI21" si="20">(AH21-$AD21)*(1-AI$13)+$AD21</f>
        <v>0</v>
      </c>
      <c r="AJ21" s="245">
        <f t="shared" ref="AJ21" si="21">(AI21-$AD21)*(1-AJ$13)+$AD21</f>
        <v>0</v>
      </c>
      <c r="AK21" s="245">
        <f t="shared" ref="AK21" si="22">(AJ21-$AD21)*(1-AK$13)+$AD21</f>
        <v>0</v>
      </c>
      <c r="AL21" s="245">
        <f t="shared" ref="AL21" si="23">(AK21-$AD21)*(1-AL$13)+$AD21</f>
        <v>0</v>
      </c>
      <c r="AM21" s="245">
        <f t="shared" ref="AM21" si="24">(AL21-$AD21)*(1-AM$13)+$AD21</f>
        <v>0</v>
      </c>
      <c r="AN21" s="245">
        <f t="shared" ref="AN21" si="25">(AM21-$AD21)*(1-AN$13)+$AD21</f>
        <v>0</v>
      </c>
      <c r="AO21" s="245">
        <f t="shared" ref="AO21" si="26">(AN21-$AD21)*(1-AO$13)+$AD21</f>
        <v>0</v>
      </c>
      <c r="AP21" s="245">
        <f t="shared" ref="AP21" si="27">(AO21-$AD21)*(1-AP$13)+$AD21</f>
        <v>0</v>
      </c>
      <c r="AQ21" s="245">
        <f t="shared" ref="AQ21" si="28">(AP21-$AD21)*(1-AQ$13)+$AD21</f>
        <v>0</v>
      </c>
      <c r="AR21" s="27"/>
      <c r="AS21" s="247">
        <f t="shared" si="9"/>
        <v>0</v>
      </c>
      <c r="AT21" s="248">
        <f t="shared" si="10"/>
        <v>0</v>
      </c>
      <c r="AU21" s="236"/>
      <c r="AV21" s="153"/>
      <c r="AW21" s="154"/>
      <c r="AX21" s="27"/>
      <c r="AY21" s="153"/>
      <c r="AZ21" s="156"/>
      <c r="BA21" s="160">
        <f t="shared" si="11"/>
        <v>0</v>
      </c>
      <c r="BB21" s="236"/>
      <c r="BC21" s="32"/>
    </row>
    <row r="22" spans="1:55" ht="19.95" customHeight="1" x14ac:dyDescent="0.25">
      <c r="A22" s="32"/>
      <c r="B22" s="27"/>
      <c r="C22" s="357"/>
      <c r="D22" s="27"/>
      <c r="E22" s="285" t="str">
        <f>Volumes!B20</f>
        <v>ZB HECKLEUCHTENKOMBINATION RE SEITENWD VAR2</v>
      </c>
      <c r="F22" s="286" t="str">
        <f>Volumes!C20</f>
        <v>0500 - Sindelfingen</v>
      </c>
      <c r="G22" s="286" t="str">
        <f>Volumes!D20</f>
        <v>C590</v>
      </c>
      <c r="H22" s="286" t="str">
        <f>Volumes!E20</f>
        <v xml:space="preserve">A590 906 4200  </v>
      </c>
      <c r="I22" s="237"/>
      <c r="J22" s="27"/>
      <c r="K22" s="268">
        <v>1</v>
      </c>
      <c r="L22" s="239" t="e">
        <f>Volumes!#REF!*$K22</f>
        <v>#REF!</v>
      </c>
      <c r="M22" s="239">
        <f>Volumes!F20*$K22</f>
        <v>560.69999999999993</v>
      </c>
      <c r="N22" s="239">
        <f>Volumes!G20*$K22</f>
        <v>2737.7999999999997</v>
      </c>
      <c r="O22" s="239">
        <f>Volumes!H20*$K22</f>
        <v>3907.2</v>
      </c>
      <c r="P22" s="239">
        <f>Volumes!I20*$K22</f>
        <v>3934.7999999999997</v>
      </c>
      <c r="Q22" s="239">
        <f>Volumes!J20*$K22</f>
        <v>3423.6</v>
      </c>
      <c r="R22" s="278">
        <f>Volumes!K20*$K22</f>
        <v>3043.7999999999997</v>
      </c>
      <c r="S22" s="278">
        <f>Volumes!L20*$K22</f>
        <v>2703.2999999999997</v>
      </c>
      <c r="T22" s="278">
        <f>Volumes!M20*$K22</f>
        <v>2586.9</v>
      </c>
      <c r="U22" s="278">
        <f>Volumes!N20*$K22</f>
        <v>0</v>
      </c>
      <c r="V22" s="278">
        <f>Volumes!O20*$K22</f>
        <v>0</v>
      </c>
      <c r="W22" s="240">
        <f t="shared" si="4"/>
        <v>22898.1</v>
      </c>
      <c r="X22" s="27"/>
      <c r="Y22" s="148"/>
      <c r="Z22" s="241" t="s">
        <v>6</v>
      </c>
      <c r="AA22" s="144"/>
      <c r="AB22" s="144"/>
      <c r="AC22" s="145"/>
      <c r="AD22" s="144"/>
      <c r="AE22" s="242">
        <f t="shared" ref="AE22" si="29">Y22+AD22</f>
        <v>0</v>
      </c>
      <c r="AF22" s="27"/>
      <c r="AG22" s="243">
        <f t="shared" ref="AG22" si="30">AE22</f>
        <v>0</v>
      </c>
      <c r="AH22" s="244">
        <f t="shared" ref="AH22" si="31">(AG22-$AD22)*(1-AH$13)+$AD22</f>
        <v>0</v>
      </c>
      <c r="AI22" s="245">
        <f t="shared" ref="AI22" si="32">(AH22-$AD22)*(1-AI$13)+$AD22</f>
        <v>0</v>
      </c>
      <c r="AJ22" s="245">
        <f t="shared" ref="AJ22" si="33">(AI22-$AD22)*(1-AJ$13)+$AD22</f>
        <v>0</v>
      </c>
      <c r="AK22" s="245">
        <f t="shared" ref="AK22" si="34">(AJ22-$AD22)*(1-AK$13)+$AD22</f>
        <v>0</v>
      </c>
      <c r="AL22" s="245">
        <f t="shared" ref="AL22:AN23" si="35">(AK22-$AD22)*(1-AL$13)+$AD22</f>
        <v>0</v>
      </c>
      <c r="AM22" s="245">
        <f t="shared" si="35"/>
        <v>0</v>
      </c>
      <c r="AN22" s="245">
        <f t="shared" si="35"/>
        <v>0</v>
      </c>
      <c r="AO22" s="245">
        <f t="shared" ref="AO22:AQ23" si="36">(AN22-$AD22)*(1-AO$13)+$AD22</f>
        <v>0</v>
      </c>
      <c r="AP22" s="245">
        <f t="shared" si="36"/>
        <v>0</v>
      </c>
      <c r="AQ22" s="245">
        <f t="shared" si="36"/>
        <v>0</v>
      </c>
      <c r="AR22" s="27"/>
      <c r="AS22" s="247">
        <f t="shared" si="9"/>
        <v>0</v>
      </c>
      <c r="AT22" s="248">
        <f t="shared" si="10"/>
        <v>0</v>
      </c>
      <c r="AU22" s="236"/>
      <c r="AV22" s="153"/>
      <c r="AW22" s="154"/>
      <c r="AX22" s="27"/>
      <c r="AY22" s="153"/>
      <c r="AZ22" s="156"/>
      <c r="BA22" s="160">
        <f t="shared" si="11"/>
        <v>0</v>
      </c>
      <c r="BB22" s="236"/>
      <c r="BC22" s="32"/>
    </row>
    <row r="23" spans="1:55" ht="19.95" customHeight="1" thickBot="1" x14ac:dyDescent="0.3">
      <c r="A23" s="32"/>
      <c r="B23" s="27"/>
      <c r="C23" s="357"/>
      <c r="D23" s="27"/>
      <c r="E23" s="287" t="str">
        <f>Volumes!B21</f>
        <v>ZB HECKLEUCHTENKOMBINATION M-TEIL VAR2</v>
      </c>
      <c r="F23" s="288" t="str">
        <f>Volumes!C21</f>
        <v>0500 - Sindelfingen</v>
      </c>
      <c r="G23" s="288" t="str">
        <f>Volumes!D21</f>
        <v>C590</v>
      </c>
      <c r="H23" s="288" t="str">
        <f>Volumes!E21</f>
        <v xml:space="preserve">A590 906 4300  </v>
      </c>
      <c r="I23" s="249"/>
      <c r="J23" s="27"/>
      <c r="K23" s="269">
        <v>1</v>
      </c>
      <c r="L23" s="251" t="e">
        <f>Volumes!#REF!*$K23</f>
        <v>#REF!</v>
      </c>
      <c r="M23" s="251">
        <f>Volumes!F21*$K23</f>
        <v>560.69999999999993</v>
      </c>
      <c r="N23" s="251">
        <f>Volumes!G21*$K23</f>
        <v>2737.7999999999997</v>
      </c>
      <c r="O23" s="251">
        <f>Volumes!H21*$K23</f>
        <v>3907.2</v>
      </c>
      <c r="P23" s="251">
        <f>Volumes!I21*$K23</f>
        <v>3934.7999999999997</v>
      </c>
      <c r="Q23" s="251">
        <f>Volumes!J21*$K23</f>
        <v>3423.6</v>
      </c>
      <c r="R23" s="279">
        <f>Volumes!K21*$K23</f>
        <v>3043.7999999999997</v>
      </c>
      <c r="S23" s="279">
        <f>Volumes!L21*$K23</f>
        <v>2703.2999999999997</v>
      </c>
      <c r="T23" s="279">
        <f>Volumes!M21*$K23</f>
        <v>2586.9</v>
      </c>
      <c r="U23" s="279">
        <f>Volumes!N21*$K23</f>
        <v>0</v>
      </c>
      <c r="V23" s="279">
        <f>Volumes!O21*$K23</f>
        <v>0</v>
      </c>
      <c r="W23" s="252">
        <f t="shared" si="4"/>
        <v>22898.1</v>
      </c>
      <c r="X23" s="27"/>
      <c r="Y23" s="149"/>
      <c r="Z23" s="253" t="s">
        <v>6</v>
      </c>
      <c r="AA23" s="150"/>
      <c r="AB23" s="150"/>
      <c r="AC23" s="151"/>
      <c r="AD23" s="150"/>
      <c r="AE23" s="254">
        <f t="shared" si="0"/>
        <v>0</v>
      </c>
      <c r="AF23" s="27"/>
      <c r="AG23" s="243">
        <f t="shared" si="5"/>
        <v>0</v>
      </c>
      <c r="AH23" s="255">
        <f t="shared" si="6"/>
        <v>0</v>
      </c>
      <c r="AI23" s="256">
        <f>(AH23-$AD23)*(1-AI$13)+$AD23</f>
        <v>0</v>
      </c>
      <c r="AJ23" s="256">
        <f>(AI23-$AD23)*(1-AJ$13)+$AD23</f>
        <v>0</v>
      </c>
      <c r="AK23" s="256">
        <f>(AJ23-$AD23)*(1-AK$13)+$AD23</f>
        <v>0</v>
      </c>
      <c r="AL23" s="256">
        <f t="shared" si="35"/>
        <v>0</v>
      </c>
      <c r="AM23" s="256">
        <f t="shared" si="35"/>
        <v>0</v>
      </c>
      <c r="AN23" s="256">
        <f t="shared" si="35"/>
        <v>0</v>
      </c>
      <c r="AO23" s="256">
        <f t="shared" si="36"/>
        <v>0</v>
      </c>
      <c r="AP23" s="256">
        <f t="shared" si="36"/>
        <v>0</v>
      </c>
      <c r="AQ23" s="256">
        <f t="shared" si="36"/>
        <v>0</v>
      </c>
      <c r="AR23" s="27"/>
      <c r="AS23" s="257">
        <f t="shared" si="9"/>
        <v>0</v>
      </c>
      <c r="AT23" s="258">
        <f t="shared" si="10"/>
        <v>0</v>
      </c>
      <c r="AU23" s="236"/>
      <c r="AV23" s="171"/>
      <c r="AW23" s="172"/>
      <c r="AX23" s="27"/>
      <c r="AY23" s="157"/>
      <c r="AZ23" s="158"/>
      <c r="BA23" s="173">
        <f t="shared" si="11"/>
        <v>0</v>
      </c>
      <c r="BB23" s="236"/>
      <c r="BC23" s="32"/>
    </row>
    <row r="24" spans="1:55" ht="19.95" customHeight="1" thickBot="1" x14ac:dyDescent="0.35">
      <c r="A24" s="32"/>
      <c r="D24" s="27"/>
      <c r="E24" s="295"/>
      <c r="F24" s="295"/>
      <c r="G24" s="295"/>
      <c r="H24" s="295"/>
      <c r="I24" s="25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Y24" s="27"/>
      <c r="Z24" s="27"/>
      <c r="AA24" s="27"/>
      <c r="AB24" s="27"/>
      <c r="AC24" s="27"/>
      <c r="AE24" s="27"/>
      <c r="AS24" s="260">
        <f>SUM(AS18:AS23)</f>
        <v>0</v>
      </c>
      <c r="AT24" s="261">
        <f>SUM(AT18:AT23)</f>
        <v>0</v>
      </c>
      <c r="AV24" s="260">
        <f>SUM(AV18:AV23)</f>
        <v>0</v>
      </c>
      <c r="AW24" s="261">
        <f>SUM(AW18:AW23)</f>
        <v>0</v>
      </c>
      <c r="AY24" s="27"/>
      <c r="AZ24" s="27"/>
      <c r="BA24" s="262">
        <f>SUM(BA18:BA23)</f>
        <v>0</v>
      </c>
      <c r="BB24" s="27"/>
      <c r="BC24" s="32"/>
    </row>
    <row r="25" spans="1:55" ht="22.2" customHeight="1" thickBot="1" x14ac:dyDescent="0.3">
      <c r="B25" s="191"/>
      <c r="C25" s="29"/>
      <c r="D25" s="211"/>
      <c r="E25" s="353" t="s">
        <v>8</v>
      </c>
      <c r="F25" s="354"/>
      <c r="G25" s="354"/>
      <c r="H25" s="354"/>
      <c r="I25" s="355"/>
      <c r="J25" s="212"/>
      <c r="K25" s="353" t="s">
        <v>39</v>
      </c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5"/>
      <c r="X25" s="191"/>
      <c r="Y25" s="339" t="s">
        <v>10</v>
      </c>
      <c r="Z25" s="340"/>
      <c r="AA25" s="340"/>
      <c r="AB25" s="340"/>
      <c r="AC25" s="340"/>
      <c r="AD25" s="340"/>
      <c r="AE25" s="34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32"/>
    </row>
    <row r="26" spans="1:55" ht="22.2" customHeight="1" thickBot="1" x14ac:dyDescent="0.3">
      <c r="B26" s="191"/>
      <c r="C26" s="27"/>
      <c r="D26" s="32"/>
      <c r="E26" s="353"/>
      <c r="F26" s="354"/>
      <c r="G26" s="354"/>
      <c r="H26" s="354"/>
      <c r="I26" s="355"/>
      <c r="J26" s="213"/>
      <c r="K26" s="342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4"/>
      <c r="X26" s="213"/>
      <c r="Y26" s="214"/>
      <c r="Z26" s="345" t="s">
        <v>47</v>
      </c>
      <c r="AA26" s="346"/>
      <c r="AB26" s="346"/>
      <c r="AC26" s="347"/>
      <c r="AD26" s="215"/>
      <c r="AE26" s="216"/>
      <c r="AF26" s="27"/>
      <c r="AG26" s="205" t="s">
        <v>40</v>
      </c>
      <c r="AH26" s="205"/>
      <c r="AI26" s="206"/>
      <c r="AJ26" s="206"/>
      <c r="AK26" s="206"/>
      <c r="AL26" s="206"/>
      <c r="AM26" s="206"/>
      <c r="AN26" s="206"/>
      <c r="AO26" s="206"/>
      <c r="AP26" s="206"/>
      <c r="AQ26" s="206"/>
      <c r="AR26" s="27"/>
      <c r="AS26" s="27"/>
      <c r="AT26" s="27"/>
      <c r="AU26" s="27"/>
      <c r="AV26" s="205" t="s">
        <v>61</v>
      </c>
      <c r="AW26" s="205"/>
      <c r="AX26" s="27"/>
      <c r="AY26" s="217" t="s">
        <v>86</v>
      </c>
      <c r="AZ26" s="218"/>
      <c r="BA26" s="219"/>
      <c r="BB26" s="27"/>
      <c r="BC26" s="32"/>
    </row>
    <row r="27" spans="1:55" ht="55.2" customHeight="1" thickBot="1" x14ac:dyDescent="0.3">
      <c r="B27" s="191"/>
      <c r="C27" s="27"/>
      <c r="D27" s="27"/>
      <c r="E27" s="8" t="s">
        <v>45</v>
      </c>
      <c r="F27" s="112" t="s">
        <v>17</v>
      </c>
      <c r="G27" s="112" t="s">
        <v>46</v>
      </c>
      <c r="H27" s="112" t="s">
        <v>16</v>
      </c>
      <c r="I27" s="141" t="s">
        <v>58</v>
      </c>
      <c r="J27" s="213"/>
      <c r="K27" s="8" t="s">
        <v>54</v>
      </c>
      <c r="L27" s="8">
        <v>2024</v>
      </c>
      <c r="M27" s="115">
        <v>2025</v>
      </c>
      <c r="N27" s="112">
        <v>2026</v>
      </c>
      <c r="O27" s="112">
        <v>2027</v>
      </c>
      <c r="P27" s="112">
        <v>2028</v>
      </c>
      <c r="Q27" s="112">
        <v>2029</v>
      </c>
      <c r="R27" s="112">
        <v>2030</v>
      </c>
      <c r="S27" s="112">
        <v>2031</v>
      </c>
      <c r="T27" s="112">
        <v>2032</v>
      </c>
      <c r="U27" s="112">
        <v>2033</v>
      </c>
      <c r="V27" s="309">
        <v>2034</v>
      </c>
      <c r="W27" s="220" t="s">
        <v>9</v>
      </c>
      <c r="X27" s="27"/>
      <c r="Y27" s="113" t="s">
        <v>53</v>
      </c>
      <c r="Z27" s="142" t="s">
        <v>48</v>
      </c>
      <c r="AA27" s="143" t="s">
        <v>49</v>
      </c>
      <c r="AB27" s="143" t="s">
        <v>50</v>
      </c>
      <c r="AC27" s="143" t="s">
        <v>51</v>
      </c>
      <c r="AD27" s="110" t="s">
        <v>52</v>
      </c>
      <c r="AE27" s="220" t="s">
        <v>18</v>
      </c>
      <c r="AF27" s="27"/>
      <c r="AG27" s="113">
        <v>2024</v>
      </c>
      <c r="AH27" s="113">
        <v>2025</v>
      </c>
      <c r="AI27" s="115">
        <v>2026</v>
      </c>
      <c r="AJ27" s="115">
        <v>2027</v>
      </c>
      <c r="AK27" s="112">
        <v>2028</v>
      </c>
      <c r="AL27" s="115">
        <v>2029</v>
      </c>
      <c r="AM27" s="112">
        <v>2030</v>
      </c>
      <c r="AN27" s="115">
        <v>2031</v>
      </c>
      <c r="AO27" s="112">
        <v>2032</v>
      </c>
      <c r="AP27" s="115">
        <v>2033</v>
      </c>
      <c r="AQ27" s="112">
        <v>2034</v>
      </c>
      <c r="AR27" s="27"/>
      <c r="AS27" s="221" t="s">
        <v>11</v>
      </c>
      <c r="AT27" s="220" t="s">
        <v>12</v>
      </c>
      <c r="AU27" s="27"/>
      <c r="AV27" s="221" t="s">
        <v>13</v>
      </c>
      <c r="AW27" s="220" t="s">
        <v>14</v>
      </c>
      <c r="AX27" s="27"/>
      <c r="AY27" s="221" t="s">
        <v>19</v>
      </c>
      <c r="AZ27" s="222" t="s">
        <v>38</v>
      </c>
      <c r="BA27" s="223" t="s">
        <v>20</v>
      </c>
      <c r="BB27" s="27"/>
      <c r="BC27" s="32"/>
    </row>
    <row r="28" spans="1:55" ht="19.95" customHeight="1" x14ac:dyDescent="0.25">
      <c r="A28" s="32"/>
      <c r="B28" s="27"/>
      <c r="C28" s="356" t="s">
        <v>125</v>
      </c>
      <c r="D28" s="27"/>
      <c r="E28" s="283" t="str">
        <f>Volumes!B25</f>
        <v>ZB HECKLEUCHTENKOMBINATION LE SEITENWD VAR1</v>
      </c>
      <c r="F28" s="294" t="str">
        <f>Volumes!C25</f>
        <v>0500 - Sindelfingen</v>
      </c>
      <c r="G28" s="284" t="str">
        <f>Volumes!D25</f>
        <v>X591</v>
      </c>
      <c r="H28" s="284" t="str">
        <f>Volumes!E25</f>
        <v xml:space="preserve">A591 xxx xxx1 </v>
      </c>
      <c r="I28" s="224"/>
      <c r="J28" s="27"/>
      <c r="K28" s="267">
        <v>1</v>
      </c>
      <c r="L28" s="226" t="e">
        <f>Volumes!#REF!*$K28</f>
        <v>#REF!</v>
      </c>
      <c r="M28" s="226">
        <f>Volumes!F25*$K28</f>
        <v>0</v>
      </c>
      <c r="N28" s="226">
        <f>Volumes!G25*$K28</f>
        <v>2258.8999999999996</v>
      </c>
      <c r="O28" s="226">
        <f>Volumes!H25*$K28</f>
        <v>14607.599999999999</v>
      </c>
      <c r="P28" s="226">
        <f>Volumes!I25*$K28</f>
        <v>20218.099999999999</v>
      </c>
      <c r="Q28" s="226">
        <f>Volumes!J25*$K28</f>
        <v>18593.399999999998</v>
      </c>
      <c r="R28" s="226">
        <f>Volumes!K25*$K28</f>
        <v>16978.5</v>
      </c>
      <c r="S28" s="226">
        <f>Volumes!L25*$K28</f>
        <v>15089.199999999999</v>
      </c>
      <c r="T28" s="226">
        <f>Volumes!M25*$K28</f>
        <v>12640.599999999999</v>
      </c>
      <c r="U28" s="226">
        <f>Volumes!N25*$K28</f>
        <v>13636.699999999999</v>
      </c>
      <c r="V28" s="226">
        <f>Volumes!O25*$K28</f>
        <v>0</v>
      </c>
      <c r="W28" s="227">
        <f>SUM(M28:V28)</f>
        <v>114022.99999999999</v>
      </c>
      <c r="X28" s="27"/>
      <c r="Y28" s="146"/>
      <c r="Z28" s="228" t="s">
        <v>6</v>
      </c>
      <c r="AA28" s="114"/>
      <c r="AB28" s="114"/>
      <c r="AC28" s="147"/>
      <c r="AD28" s="114"/>
      <c r="AE28" s="229">
        <f t="shared" ref="AE28:AE29" si="37">Y28+AD28</f>
        <v>0</v>
      </c>
      <c r="AF28" s="27"/>
      <c r="AG28" s="230">
        <f>AE28</f>
        <v>0</v>
      </c>
      <c r="AH28" s="231">
        <f>(AG28-$AD28)*(1-AH$13)+$AD28</f>
        <v>0</v>
      </c>
      <c r="AI28" s="232">
        <f t="shared" ref="AI28:AI32" si="38">(AH28-$AD28)*(1-AI$13)+$AD28</f>
        <v>0</v>
      </c>
      <c r="AJ28" s="232">
        <f t="shared" ref="AJ28:AJ32" si="39">(AI28-$AD28)*(1-AJ$13)+$AD28</f>
        <v>0</v>
      </c>
      <c r="AK28" s="232">
        <f t="shared" ref="AK28:AQ32" si="40">(AJ28-$AD28)*(1-AK$13)+$AD28</f>
        <v>0</v>
      </c>
      <c r="AL28" s="232">
        <f t="shared" si="40"/>
        <v>0</v>
      </c>
      <c r="AM28" s="232">
        <f t="shared" si="40"/>
        <v>0</v>
      </c>
      <c r="AN28" s="232">
        <f t="shared" si="40"/>
        <v>0</v>
      </c>
      <c r="AO28" s="232">
        <f t="shared" si="40"/>
        <v>0</v>
      </c>
      <c r="AP28" s="232">
        <f t="shared" si="40"/>
        <v>0</v>
      </c>
      <c r="AQ28" s="232">
        <f t="shared" si="40"/>
        <v>0</v>
      </c>
      <c r="AR28" s="27"/>
      <c r="AS28" s="234">
        <f>AE28*W28</f>
        <v>0</v>
      </c>
      <c r="AT28" s="235">
        <f>SUMPRODUCT(M28:V28,AH28:AQ28)</f>
        <v>0</v>
      </c>
      <c r="AU28" s="236"/>
      <c r="AV28" s="68"/>
      <c r="AW28" s="152"/>
      <c r="AX28" s="27"/>
      <c r="AY28" s="68"/>
      <c r="AZ28" s="155"/>
      <c r="BA28" s="159">
        <f>AZ28*W28</f>
        <v>0</v>
      </c>
      <c r="BB28" s="236"/>
      <c r="BC28" s="32"/>
    </row>
    <row r="29" spans="1:55" ht="19.95" customHeight="1" x14ac:dyDescent="0.25">
      <c r="A29" s="32"/>
      <c r="B29" s="27"/>
      <c r="C29" s="357"/>
      <c r="D29" s="27"/>
      <c r="E29" s="285" t="str">
        <f>Volumes!B26</f>
        <v>ZB HECKLEUCHTENKOMBINATION RE SEITENWD VAR1</v>
      </c>
      <c r="F29" s="286" t="str">
        <f>Volumes!C26</f>
        <v>0500 - Sindelfingen</v>
      </c>
      <c r="G29" s="286" t="str">
        <f>Volumes!D26</f>
        <v>X591</v>
      </c>
      <c r="H29" s="286" t="str">
        <f>Volumes!E26</f>
        <v>A591 xxx xxx2</v>
      </c>
      <c r="I29" s="237"/>
      <c r="J29" s="27"/>
      <c r="K29" s="268">
        <v>1</v>
      </c>
      <c r="L29" s="239" t="e">
        <f>Volumes!#REF!*$K29</f>
        <v>#REF!</v>
      </c>
      <c r="M29" s="239">
        <f>Volumes!F26*$K29</f>
        <v>0</v>
      </c>
      <c r="N29" s="239">
        <f>Volumes!G26*$K29</f>
        <v>2258.8999999999996</v>
      </c>
      <c r="O29" s="239">
        <f>Volumes!H26*$K29</f>
        <v>14607.599999999999</v>
      </c>
      <c r="P29" s="239">
        <f>Volumes!I26*$K29</f>
        <v>20218.099999999999</v>
      </c>
      <c r="Q29" s="239">
        <f>Volumes!J26*$K29</f>
        <v>18593.399999999998</v>
      </c>
      <c r="R29" s="278">
        <f>Volumes!K26*$K29</f>
        <v>16978.5</v>
      </c>
      <c r="S29" s="278">
        <f>Volumes!L26*$K29</f>
        <v>15089.199999999999</v>
      </c>
      <c r="T29" s="278">
        <f>Volumes!M26*$K29</f>
        <v>12640.599999999999</v>
      </c>
      <c r="U29" s="278">
        <f>Volumes!N26*$K29</f>
        <v>13636.699999999999</v>
      </c>
      <c r="V29" s="278">
        <f>Volumes!O26*$K29</f>
        <v>0</v>
      </c>
      <c r="W29" s="240">
        <f t="shared" ref="W29:W33" si="41">SUM(M29:V29)</f>
        <v>114022.99999999999</v>
      </c>
      <c r="X29" s="27"/>
      <c r="Y29" s="148"/>
      <c r="Z29" s="241" t="s">
        <v>6</v>
      </c>
      <c r="AA29" s="144"/>
      <c r="AB29" s="144"/>
      <c r="AC29" s="145"/>
      <c r="AD29" s="144"/>
      <c r="AE29" s="242">
        <f t="shared" si="37"/>
        <v>0</v>
      </c>
      <c r="AF29" s="27"/>
      <c r="AG29" s="243">
        <f t="shared" ref="AG29:AG30" si="42">AE29</f>
        <v>0</v>
      </c>
      <c r="AH29" s="244">
        <f t="shared" ref="AH29:AH33" si="43">(AG29-$AD29)*(1-AH$13)+$AD29</f>
        <v>0</v>
      </c>
      <c r="AI29" s="245">
        <f t="shared" si="38"/>
        <v>0</v>
      </c>
      <c r="AJ29" s="245">
        <f t="shared" si="39"/>
        <v>0</v>
      </c>
      <c r="AK29" s="245">
        <f t="shared" si="40"/>
        <v>0</v>
      </c>
      <c r="AL29" s="245">
        <f t="shared" si="40"/>
        <v>0</v>
      </c>
      <c r="AM29" s="245">
        <f t="shared" si="40"/>
        <v>0</v>
      </c>
      <c r="AN29" s="245">
        <f t="shared" si="40"/>
        <v>0</v>
      </c>
      <c r="AO29" s="245">
        <f t="shared" si="40"/>
        <v>0</v>
      </c>
      <c r="AP29" s="245">
        <f t="shared" si="40"/>
        <v>0</v>
      </c>
      <c r="AQ29" s="245">
        <f t="shared" si="40"/>
        <v>0</v>
      </c>
      <c r="AR29" s="27"/>
      <c r="AS29" s="247">
        <f t="shared" ref="AS29:AS33" si="44">AE29*W29</f>
        <v>0</v>
      </c>
      <c r="AT29" s="248">
        <f t="shared" ref="AT29:AT33" si="45">SUMPRODUCT(M29:V29,AH29:AQ29)</f>
        <v>0</v>
      </c>
      <c r="AU29" s="236"/>
      <c r="AV29" s="153"/>
      <c r="AW29" s="154"/>
      <c r="AX29" s="27"/>
      <c r="AY29" s="153"/>
      <c r="AZ29" s="156"/>
      <c r="BA29" s="160">
        <f t="shared" ref="BA29:BA33" si="46">AZ29*W29</f>
        <v>0</v>
      </c>
      <c r="BB29" s="236"/>
      <c r="BC29" s="32"/>
    </row>
    <row r="30" spans="1:55" ht="19.95" customHeight="1" x14ac:dyDescent="0.25">
      <c r="A30" s="32"/>
      <c r="B30" s="27"/>
      <c r="C30" s="357"/>
      <c r="D30" s="27"/>
      <c r="E30" s="285" t="str">
        <f>Volumes!B27</f>
        <v>ZB HECKLEUCHTENKOMBINATION M-TEIL VAR1</v>
      </c>
      <c r="F30" s="286" t="str">
        <f>Volumes!C27</f>
        <v>0500 - Sindelfingen</v>
      </c>
      <c r="G30" s="286" t="str">
        <f>Volumes!D27</f>
        <v>X591</v>
      </c>
      <c r="H30" s="286" t="str">
        <f>Volumes!E27</f>
        <v>A591 xxx xxx3</v>
      </c>
      <c r="I30" s="237"/>
      <c r="J30" s="27"/>
      <c r="K30" s="268">
        <v>1</v>
      </c>
      <c r="L30" s="239" t="e">
        <f>Volumes!#REF!*$K30</f>
        <v>#REF!</v>
      </c>
      <c r="M30" s="239">
        <f>Volumes!F27*$K30</f>
        <v>0</v>
      </c>
      <c r="N30" s="239">
        <f>Volumes!G27*$K30</f>
        <v>2258.8999999999996</v>
      </c>
      <c r="O30" s="239">
        <f>Volumes!H27*$K30</f>
        <v>14607.599999999999</v>
      </c>
      <c r="P30" s="239">
        <f>Volumes!I27*$K30</f>
        <v>20218.099999999999</v>
      </c>
      <c r="Q30" s="239">
        <f>Volumes!J27*$K30</f>
        <v>18593.399999999998</v>
      </c>
      <c r="R30" s="278">
        <f>Volumes!K27*$K30</f>
        <v>16978.5</v>
      </c>
      <c r="S30" s="278">
        <f>Volumes!L27*$K30</f>
        <v>15089.199999999999</v>
      </c>
      <c r="T30" s="278">
        <f>Volumes!M27*$K30</f>
        <v>12640.599999999999</v>
      </c>
      <c r="U30" s="278">
        <f>Volumes!N27*$K30</f>
        <v>13636.699999999999</v>
      </c>
      <c r="V30" s="278">
        <f>Volumes!O27*$K30</f>
        <v>0</v>
      </c>
      <c r="W30" s="240">
        <f t="shared" si="41"/>
        <v>114022.99999999999</v>
      </c>
      <c r="X30" s="27"/>
      <c r="Y30" s="148"/>
      <c r="Z30" s="241" t="s">
        <v>6</v>
      </c>
      <c r="AA30" s="144"/>
      <c r="AB30" s="144"/>
      <c r="AC30" s="145"/>
      <c r="AD30" s="144"/>
      <c r="AE30" s="242">
        <f>Y30+AD30</f>
        <v>0</v>
      </c>
      <c r="AF30" s="27"/>
      <c r="AG30" s="243">
        <f t="shared" si="42"/>
        <v>0</v>
      </c>
      <c r="AH30" s="244">
        <f t="shared" si="43"/>
        <v>0</v>
      </c>
      <c r="AI30" s="245">
        <f t="shared" si="38"/>
        <v>0</v>
      </c>
      <c r="AJ30" s="245">
        <f t="shared" si="39"/>
        <v>0</v>
      </c>
      <c r="AK30" s="245">
        <f t="shared" si="40"/>
        <v>0</v>
      </c>
      <c r="AL30" s="245">
        <f t="shared" si="40"/>
        <v>0</v>
      </c>
      <c r="AM30" s="245">
        <f t="shared" si="40"/>
        <v>0</v>
      </c>
      <c r="AN30" s="245">
        <f t="shared" si="40"/>
        <v>0</v>
      </c>
      <c r="AO30" s="245">
        <f t="shared" si="40"/>
        <v>0</v>
      </c>
      <c r="AP30" s="245">
        <f t="shared" si="40"/>
        <v>0</v>
      </c>
      <c r="AQ30" s="245">
        <f t="shared" si="40"/>
        <v>0</v>
      </c>
      <c r="AR30" s="27"/>
      <c r="AS30" s="247">
        <f t="shared" si="44"/>
        <v>0</v>
      </c>
      <c r="AT30" s="248">
        <f t="shared" si="45"/>
        <v>0</v>
      </c>
      <c r="AU30" s="236"/>
      <c r="AV30" s="153"/>
      <c r="AW30" s="154"/>
      <c r="AX30" s="27"/>
      <c r="AY30" s="153"/>
      <c r="AZ30" s="156"/>
      <c r="BA30" s="160">
        <f t="shared" si="46"/>
        <v>0</v>
      </c>
      <c r="BB30" s="236"/>
      <c r="BC30" s="32"/>
    </row>
    <row r="31" spans="1:55" ht="19.95" customHeight="1" x14ac:dyDescent="0.25">
      <c r="A31" s="32"/>
      <c r="B31" s="27"/>
      <c r="C31" s="357"/>
      <c r="D31" s="27"/>
      <c r="E31" s="285" t="str">
        <f>Volumes!B28</f>
        <v>ZB HECKLEUCHTENKOMBINATION LE SEITENWD VAR2</v>
      </c>
      <c r="F31" s="286" t="str">
        <f>Volumes!C28</f>
        <v>0500 - Sindelfingen</v>
      </c>
      <c r="G31" s="286" t="str">
        <f>Volumes!D28</f>
        <v>X591</v>
      </c>
      <c r="H31" s="286" t="str">
        <f>Volumes!E28</f>
        <v>A591 xxx xxx4</v>
      </c>
      <c r="I31" s="237"/>
      <c r="J31" s="27"/>
      <c r="K31" s="268">
        <v>1</v>
      </c>
      <c r="L31" s="239"/>
      <c r="M31" s="239">
        <f>Volumes!F28*$K31</f>
        <v>0</v>
      </c>
      <c r="N31" s="239">
        <f>Volumes!G28*$K31</f>
        <v>968.09999999999991</v>
      </c>
      <c r="O31" s="239">
        <f>Volumes!H28*$K31</f>
        <v>6260.4</v>
      </c>
      <c r="P31" s="239">
        <f>Volumes!I28*$K31</f>
        <v>8664.9</v>
      </c>
      <c r="Q31" s="239">
        <f>Volumes!J28*$K31</f>
        <v>7968.5999999999995</v>
      </c>
      <c r="R31" s="278">
        <f>Volumes!K28*$K31</f>
        <v>7276.5</v>
      </c>
      <c r="S31" s="278">
        <f>Volumes!L28*$K31</f>
        <v>6466.8</v>
      </c>
      <c r="T31" s="278">
        <f>Volumes!M28*$K31</f>
        <v>5417.4</v>
      </c>
      <c r="U31" s="278">
        <f>Volumes!N28*$K31</f>
        <v>5844.3</v>
      </c>
      <c r="V31" s="278">
        <f>Volumes!O28*$K31</f>
        <v>0</v>
      </c>
      <c r="W31" s="240">
        <f t="shared" si="41"/>
        <v>48867.000000000007</v>
      </c>
      <c r="X31" s="27"/>
      <c r="Y31" s="148"/>
      <c r="Z31" s="241" t="s">
        <v>6</v>
      </c>
      <c r="AA31" s="144"/>
      <c r="AB31" s="144"/>
      <c r="AC31" s="145"/>
      <c r="AD31" s="144"/>
      <c r="AE31" s="242">
        <f>Y31+AD31</f>
        <v>0</v>
      </c>
      <c r="AF31" s="27"/>
      <c r="AG31" s="243">
        <f t="shared" ref="AG31" si="47">AE31</f>
        <v>0</v>
      </c>
      <c r="AH31" s="244">
        <f t="shared" ref="AH31" si="48">(AG31-$AD31)*(1-AH$13)+$AD31</f>
        <v>0</v>
      </c>
      <c r="AI31" s="245">
        <f t="shared" ref="AI31" si="49">(AH31-$AD31)*(1-AI$13)+$AD31</f>
        <v>0</v>
      </c>
      <c r="AJ31" s="245">
        <f t="shared" ref="AJ31" si="50">(AI31-$AD31)*(1-AJ$13)+$AD31</f>
        <v>0</v>
      </c>
      <c r="AK31" s="245">
        <f t="shared" ref="AK31" si="51">(AJ31-$AD31)*(1-AK$13)+$AD31</f>
        <v>0</v>
      </c>
      <c r="AL31" s="245">
        <f t="shared" ref="AL31" si="52">(AK31-$AD31)*(1-AL$13)+$AD31</f>
        <v>0</v>
      </c>
      <c r="AM31" s="245">
        <f t="shared" ref="AM31" si="53">(AL31-$AD31)*(1-AM$13)+$AD31</f>
        <v>0</v>
      </c>
      <c r="AN31" s="245">
        <f t="shared" ref="AN31" si="54">(AM31-$AD31)*(1-AN$13)+$AD31</f>
        <v>0</v>
      </c>
      <c r="AO31" s="245">
        <f t="shared" ref="AO31" si="55">(AN31-$AD31)*(1-AO$13)+$AD31</f>
        <v>0</v>
      </c>
      <c r="AP31" s="245">
        <f t="shared" ref="AP31" si="56">(AO31-$AD31)*(1-AP$13)+$AD31</f>
        <v>0</v>
      </c>
      <c r="AQ31" s="245">
        <f t="shared" ref="AQ31" si="57">(AP31-$AD31)*(1-AQ$13)+$AD31</f>
        <v>0</v>
      </c>
      <c r="AR31" s="27"/>
      <c r="AS31" s="247">
        <f t="shared" si="44"/>
        <v>0</v>
      </c>
      <c r="AT31" s="248">
        <f t="shared" si="45"/>
        <v>0</v>
      </c>
      <c r="AU31" s="236"/>
      <c r="AV31" s="153"/>
      <c r="AW31" s="154"/>
      <c r="AX31" s="27"/>
      <c r="AY31" s="153"/>
      <c r="AZ31" s="156"/>
      <c r="BA31" s="160">
        <f t="shared" si="46"/>
        <v>0</v>
      </c>
      <c r="BB31" s="236"/>
      <c r="BC31" s="32"/>
    </row>
    <row r="32" spans="1:55" ht="19.95" customHeight="1" x14ac:dyDescent="0.25">
      <c r="A32" s="32"/>
      <c r="B32" s="27"/>
      <c r="C32" s="357"/>
      <c r="D32" s="27"/>
      <c r="E32" s="285" t="str">
        <f>Volumes!B29</f>
        <v>ZB HECKLEUCHTENKOMBINATION RE SEITENWD VAR2</v>
      </c>
      <c r="F32" s="286" t="str">
        <f>Volumes!C29</f>
        <v>0500 - Sindelfingen</v>
      </c>
      <c r="G32" s="286" t="str">
        <f>Volumes!D29</f>
        <v>X591</v>
      </c>
      <c r="H32" s="286" t="str">
        <f>Volumes!E29</f>
        <v>A591 xxx xxx5</v>
      </c>
      <c r="I32" s="237"/>
      <c r="J32" s="27"/>
      <c r="K32" s="268">
        <v>1</v>
      </c>
      <c r="L32" s="239" t="e">
        <f>Volumes!#REF!*$K32</f>
        <v>#REF!</v>
      </c>
      <c r="M32" s="239">
        <f>Volumes!F29*$K32</f>
        <v>0</v>
      </c>
      <c r="N32" s="239">
        <f>Volumes!G29*$K32</f>
        <v>968.09999999999991</v>
      </c>
      <c r="O32" s="239">
        <f>Volumes!H29*$K32</f>
        <v>6260.4</v>
      </c>
      <c r="P32" s="239">
        <f>Volumes!I29*$K32</f>
        <v>8664.9</v>
      </c>
      <c r="Q32" s="239">
        <f>Volumes!J29*$K32</f>
        <v>7968.5999999999995</v>
      </c>
      <c r="R32" s="278">
        <f>Volumes!K29*$K32</f>
        <v>7276.5</v>
      </c>
      <c r="S32" s="278">
        <f>Volumes!L29*$K32</f>
        <v>6466.8</v>
      </c>
      <c r="T32" s="278">
        <f>Volumes!M29*$K32</f>
        <v>5417.4</v>
      </c>
      <c r="U32" s="278">
        <f>Volumes!N29*$K32</f>
        <v>5844.3</v>
      </c>
      <c r="V32" s="278">
        <f>Volumes!O29*$K32</f>
        <v>0</v>
      </c>
      <c r="W32" s="240">
        <f t="shared" si="41"/>
        <v>48867.000000000007</v>
      </c>
      <c r="X32" s="27"/>
      <c r="Y32" s="148"/>
      <c r="Z32" s="241" t="s">
        <v>6</v>
      </c>
      <c r="AA32" s="144"/>
      <c r="AB32" s="144"/>
      <c r="AC32" s="145"/>
      <c r="AD32" s="144"/>
      <c r="AE32" s="242">
        <f t="shared" ref="AE32:AE33" si="58">Y32+AD32</f>
        <v>0</v>
      </c>
      <c r="AF32" s="27"/>
      <c r="AG32" s="243">
        <f t="shared" ref="AG32:AG33" si="59">AE32</f>
        <v>0</v>
      </c>
      <c r="AH32" s="244">
        <f t="shared" si="43"/>
        <v>0</v>
      </c>
      <c r="AI32" s="245">
        <f t="shared" si="38"/>
        <v>0</v>
      </c>
      <c r="AJ32" s="245">
        <f t="shared" si="39"/>
        <v>0</v>
      </c>
      <c r="AK32" s="245">
        <f t="shared" si="40"/>
        <v>0</v>
      </c>
      <c r="AL32" s="245">
        <f t="shared" si="40"/>
        <v>0</v>
      </c>
      <c r="AM32" s="245">
        <f t="shared" si="40"/>
        <v>0</v>
      </c>
      <c r="AN32" s="245">
        <f t="shared" si="40"/>
        <v>0</v>
      </c>
      <c r="AO32" s="245">
        <f t="shared" si="40"/>
        <v>0</v>
      </c>
      <c r="AP32" s="245">
        <f t="shared" si="40"/>
        <v>0</v>
      </c>
      <c r="AQ32" s="245">
        <f t="shared" si="40"/>
        <v>0</v>
      </c>
      <c r="AR32" s="27"/>
      <c r="AS32" s="247">
        <f t="shared" si="44"/>
        <v>0</v>
      </c>
      <c r="AT32" s="248">
        <f t="shared" si="45"/>
        <v>0</v>
      </c>
      <c r="AU32" s="236"/>
      <c r="AV32" s="153"/>
      <c r="AW32" s="154"/>
      <c r="AX32" s="27"/>
      <c r="AY32" s="153"/>
      <c r="AZ32" s="156"/>
      <c r="BA32" s="160">
        <f t="shared" si="46"/>
        <v>0</v>
      </c>
      <c r="BB32" s="236"/>
      <c r="BC32" s="32"/>
    </row>
    <row r="33" spans="1:55" ht="19.95" customHeight="1" thickBot="1" x14ac:dyDescent="0.3">
      <c r="A33" s="32"/>
      <c r="B33" s="27"/>
      <c r="C33" s="357"/>
      <c r="D33" s="27"/>
      <c r="E33" s="287" t="str">
        <f>Volumes!B30</f>
        <v>ZB HECKLEUCHTENKOMBINATION M-TEIL VAR2</v>
      </c>
      <c r="F33" s="288" t="str">
        <f>Volumes!C30</f>
        <v>0500 - Sindelfingen</v>
      </c>
      <c r="G33" s="288" t="str">
        <f>Volumes!D30</f>
        <v>X591</v>
      </c>
      <c r="H33" s="288" t="str">
        <f>Volumes!E30</f>
        <v>A591 xxx xxx6</v>
      </c>
      <c r="I33" s="249"/>
      <c r="J33" s="27"/>
      <c r="K33" s="269">
        <v>1</v>
      </c>
      <c r="L33" s="251" t="e">
        <f>Volumes!#REF!*$K33</f>
        <v>#REF!</v>
      </c>
      <c r="M33" s="251">
        <f>Volumes!F30*$K33</f>
        <v>0</v>
      </c>
      <c r="N33" s="251">
        <f>Volumes!G30*$K33</f>
        <v>968.09999999999991</v>
      </c>
      <c r="O33" s="251">
        <f>Volumes!H30*$K33</f>
        <v>6260.4</v>
      </c>
      <c r="P33" s="251">
        <f>Volumes!I30*$K33</f>
        <v>8664.9</v>
      </c>
      <c r="Q33" s="251">
        <f>Volumes!J30*$K33</f>
        <v>7968.5999999999995</v>
      </c>
      <c r="R33" s="279">
        <f>Volumes!K30*$K33</f>
        <v>7276.5</v>
      </c>
      <c r="S33" s="279">
        <f>Volumes!L30*$K33</f>
        <v>6466.8</v>
      </c>
      <c r="T33" s="279">
        <f>Volumes!M30*$K33</f>
        <v>5417.4</v>
      </c>
      <c r="U33" s="279">
        <f>Volumes!N30*$K33</f>
        <v>5844.3</v>
      </c>
      <c r="V33" s="279">
        <f>Volumes!O30*$K33</f>
        <v>0</v>
      </c>
      <c r="W33" s="252">
        <f t="shared" si="41"/>
        <v>48867.000000000007</v>
      </c>
      <c r="X33" s="27"/>
      <c r="Y33" s="149"/>
      <c r="Z33" s="253" t="s">
        <v>6</v>
      </c>
      <c r="AA33" s="150"/>
      <c r="AB33" s="150"/>
      <c r="AC33" s="151"/>
      <c r="AD33" s="150"/>
      <c r="AE33" s="254">
        <f t="shared" si="58"/>
        <v>0</v>
      </c>
      <c r="AF33" s="27"/>
      <c r="AG33" s="243">
        <f t="shared" si="59"/>
        <v>0</v>
      </c>
      <c r="AH33" s="255">
        <f t="shared" si="43"/>
        <v>0</v>
      </c>
      <c r="AI33" s="256">
        <f>(AH33-$AD33)*(1-AI$13)+$AD33</f>
        <v>0</v>
      </c>
      <c r="AJ33" s="256">
        <f>(AI33-$AD33)*(1-AJ$13)+$AD33</f>
        <v>0</v>
      </c>
      <c r="AK33" s="256">
        <f>(AJ33-$AD33)*(1-AK$13)+$AD33</f>
        <v>0</v>
      </c>
      <c r="AL33" s="256">
        <f t="shared" ref="AL33:AQ33" si="60">(AK33-$AD33)*(1-AL$13)+$AD33</f>
        <v>0</v>
      </c>
      <c r="AM33" s="256">
        <f t="shared" si="60"/>
        <v>0</v>
      </c>
      <c r="AN33" s="256">
        <f t="shared" si="60"/>
        <v>0</v>
      </c>
      <c r="AO33" s="256">
        <f t="shared" si="60"/>
        <v>0</v>
      </c>
      <c r="AP33" s="256">
        <f t="shared" si="60"/>
        <v>0</v>
      </c>
      <c r="AQ33" s="256">
        <f t="shared" si="60"/>
        <v>0</v>
      </c>
      <c r="AR33" s="27"/>
      <c r="AS33" s="257">
        <f t="shared" si="44"/>
        <v>0</v>
      </c>
      <c r="AT33" s="258">
        <f t="shared" si="45"/>
        <v>0</v>
      </c>
      <c r="AU33" s="236"/>
      <c r="AV33" s="171"/>
      <c r="AW33" s="172"/>
      <c r="AX33" s="27"/>
      <c r="AY33" s="157"/>
      <c r="AZ33" s="158"/>
      <c r="BA33" s="173">
        <f t="shared" si="46"/>
        <v>0</v>
      </c>
      <c r="BB33" s="236"/>
      <c r="BC33" s="32"/>
    </row>
    <row r="34" spans="1:55" ht="19.95" customHeight="1" thickBot="1" x14ac:dyDescent="0.35">
      <c r="A34" s="32"/>
      <c r="D34" s="27"/>
      <c r="E34" s="295"/>
      <c r="F34" s="295"/>
      <c r="G34" s="295"/>
      <c r="H34" s="295"/>
      <c r="I34" s="25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7"/>
      <c r="Z34" s="27"/>
      <c r="AA34" s="27"/>
      <c r="AB34" s="27"/>
      <c r="AC34" s="27"/>
      <c r="AE34" s="27"/>
      <c r="AS34" s="260">
        <f>SUM(AS28:AS33)</f>
        <v>0</v>
      </c>
      <c r="AT34" s="261">
        <f>SUM(AT28:AT33)</f>
        <v>0</v>
      </c>
      <c r="AV34" s="260">
        <f>SUM(AV28:AV33)</f>
        <v>0</v>
      </c>
      <c r="AW34" s="261">
        <f>SUM(AW28:AW33)</f>
        <v>0</v>
      </c>
      <c r="AY34" s="27"/>
      <c r="AZ34" s="27"/>
      <c r="BA34" s="262">
        <f>SUM(BA28:BA33)</f>
        <v>0</v>
      </c>
      <c r="BB34" s="27"/>
      <c r="BC34" s="32"/>
    </row>
    <row r="35" spans="1:55" ht="14.4" thickBot="1" x14ac:dyDescent="0.3">
      <c r="B35" s="263"/>
      <c r="F35" s="264"/>
      <c r="H35" s="264"/>
      <c r="I35" s="264"/>
      <c r="J35" s="264"/>
      <c r="K35" s="264"/>
      <c r="L35" s="264"/>
      <c r="N35" s="264"/>
      <c r="O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5"/>
    </row>
    <row r="36" spans="1:55" x14ac:dyDescent="0.25">
      <c r="C36" s="189"/>
      <c r="D36" s="189"/>
      <c r="E36" s="189"/>
      <c r="G36" s="189"/>
      <c r="M36" s="189"/>
      <c r="P36" s="189"/>
      <c r="Q36" s="189"/>
      <c r="R36" s="189"/>
      <c r="S36" s="189"/>
      <c r="T36" s="189"/>
      <c r="U36" s="189"/>
      <c r="V36" s="189"/>
      <c r="W36" s="189"/>
      <c r="X36" s="189"/>
    </row>
  </sheetData>
  <mergeCells count="12">
    <mergeCell ref="AH11:AQ11"/>
    <mergeCell ref="F11:G11"/>
    <mergeCell ref="Y15:AE15"/>
    <mergeCell ref="Z16:AC16"/>
    <mergeCell ref="E15:I16"/>
    <mergeCell ref="E25:I26"/>
    <mergeCell ref="Y25:AE25"/>
    <mergeCell ref="Z26:AC26"/>
    <mergeCell ref="C28:C33"/>
    <mergeCell ref="K15:W16"/>
    <mergeCell ref="K25:W26"/>
    <mergeCell ref="C18:C23"/>
  </mergeCells>
  <conditionalFormatting sqref="A1:A3 C2:D3 E2:V2 C1:V1">
    <cfRule type="expression" dxfId="5" priority="6">
      <formula>CELL("Schutz",A1)=0</formula>
    </cfRule>
  </conditionalFormatting>
  <conditionalFormatting sqref="A4">
    <cfRule type="expression" dxfId="4" priority="5">
      <formula>CELL("Schutz",A4)=0</formula>
    </cfRule>
  </conditionalFormatting>
  <conditionalFormatting sqref="E3:I3">
    <cfRule type="expression" dxfId="3" priority="4">
      <formula>CELL("Schutz",E3)=0</formula>
    </cfRule>
  </conditionalFormatting>
  <conditionalFormatting sqref="E4:K4">
    <cfRule type="expression" dxfId="2" priority="3">
      <formula>CELL("Schutz",E4)=0</formula>
    </cfRule>
  </conditionalFormatting>
  <conditionalFormatting sqref="L4:M4">
    <cfRule type="expression" dxfId="1" priority="2">
      <formula>CELL("Schutz",L4)=0</formula>
    </cfRule>
  </conditionalFormatting>
  <conditionalFormatting sqref="C4:D4">
    <cfRule type="expression" dxfId="0" priority="1">
      <formula>CELL("Schutz",C4)=0</formula>
    </cfRule>
  </conditionalFormatting>
  <dataValidations disablePrompts="1" count="1">
    <dataValidation type="list" allowBlank="1" showInputMessage="1" showErrorMessage="1" sqref="I18:I23 I28:I33">
      <formula1>"Yes, No"</formula1>
    </dataValidation>
  </dataValidations>
  <pageMargins left="0.7" right="0.7" top="0.78740157499999996" bottom="0.78740157499999996" header="0.3" footer="0.3"/>
  <pageSetup orientation="portrait" r:id="rId1"/>
  <headerFooter>
    <oddHeader>&amp;L&amp;"CorpoS"&amp;10&amp;K000000Classified as MB Internal&amp;1#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T111"/>
  <sheetViews>
    <sheetView showGridLines="0" topLeftCell="A7" zoomScale="70" zoomScaleNormal="70" workbookViewId="0">
      <selection activeCell="G25" sqref="G25"/>
    </sheetView>
  </sheetViews>
  <sheetFormatPr baseColWidth="10" defaultRowHeight="14.4" x14ac:dyDescent="0.3"/>
  <cols>
    <col min="1" max="1" width="1.6640625" style="69" customWidth="1"/>
    <col min="2" max="2" width="72.5546875" style="69" bestFit="1" customWidth="1"/>
    <col min="3" max="3" width="34.5546875" style="69" customWidth="1"/>
    <col min="4" max="4" width="12.77734375" style="69" customWidth="1"/>
    <col min="5" max="5" width="15.21875" style="69" bestFit="1" customWidth="1"/>
    <col min="6" max="15" width="11.77734375" style="69" customWidth="1"/>
    <col min="16" max="16" width="13.33203125" style="69" bestFit="1" customWidth="1"/>
    <col min="17" max="17" width="0.88671875" style="69" customWidth="1"/>
    <col min="18" max="16384" width="11.5546875" style="69"/>
  </cols>
  <sheetData>
    <row r="1" spans="1:17" ht="8.4" customHeight="1" thickBot="1" x14ac:dyDescent="0.35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7"/>
    </row>
    <row r="2" spans="1:17" ht="19.95" customHeight="1" thickBot="1" x14ac:dyDescent="0.35">
      <c r="A2" s="138"/>
      <c r="B2" s="133" t="s">
        <v>83</v>
      </c>
      <c r="Q2" s="139"/>
    </row>
    <row r="3" spans="1:17" ht="19.95" customHeight="1" thickBot="1" x14ac:dyDescent="0.35">
      <c r="A3" s="138"/>
      <c r="B3" s="314" t="s">
        <v>42</v>
      </c>
      <c r="C3" s="315" t="s">
        <v>35</v>
      </c>
      <c r="D3" s="315" t="s">
        <v>43</v>
      </c>
      <c r="E3" s="315" t="s">
        <v>34</v>
      </c>
      <c r="F3" s="333">
        <v>2025</v>
      </c>
      <c r="G3" s="333">
        <v>2026</v>
      </c>
      <c r="H3" s="333">
        <v>2027</v>
      </c>
      <c r="I3" s="333">
        <v>2028</v>
      </c>
      <c r="J3" s="333">
        <v>2029</v>
      </c>
      <c r="K3" s="333">
        <v>2030</v>
      </c>
      <c r="L3" s="333">
        <v>2031</v>
      </c>
      <c r="M3" s="333">
        <v>2032</v>
      </c>
      <c r="N3" s="333">
        <v>2033</v>
      </c>
      <c r="O3" s="313"/>
      <c r="P3" s="315" t="s">
        <v>44</v>
      </c>
      <c r="Q3" s="139"/>
    </row>
    <row r="4" spans="1:17" ht="19.95" customHeight="1" x14ac:dyDescent="0.3">
      <c r="A4" s="138"/>
      <c r="B4" s="126" t="s">
        <v>90</v>
      </c>
      <c r="C4" s="296" t="s">
        <v>55</v>
      </c>
      <c r="D4" s="127" t="s">
        <v>91</v>
      </c>
      <c r="E4" s="127" t="s">
        <v>92</v>
      </c>
      <c r="F4" s="129">
        <f>82104/12*1</f>
        <v>6842</v>
      </c>
      <c r="G4" s="129">
        <v>90667</v>
      </c>
      <c r="H4" s="129">
        <v>74907</v>
      </c>
      <c r="I4" s="129">
        <v>52223</v>
      </c>
      <c r="J4" s="129">
        <v>31399</v>
      </c>
      <c r="K4" s="274"/>
      <c r="L4" s="274"/>
      <c r="M4" s="274"/>
      <c r="N4" s="274"/>
      <c r="O4" s="274"/>
      <c r="P4" s="270">
        <f t="shared" ref="P4:P11" si="0">SUM(F4:N4)</f>
        <v>256038</v>
      </c>
      <c r="Q4" s="139"/>
    </row>
    <row r="5" spans="1:17" ht="19.95" customHeight="1" x14ac:dyDescent="0.3">
      <c r="A5" s="138"/>
      <c r="B5" s="128" t="s">
        <v>93</v>
      </c>
      <c r="C5" s="297" t="s">
        <v>55</v>
      </c>
      <c r="D5" s="122" t="s">
        <v>91</v>
      </c>
      <c r="E5" s="122" t="s">
        <v>94</v>
      </c>
      <c r="F5" s="130">
        <f t="shared" ref="F5:F11" si="1">82104/12*1</f>
        <v>6842</v>
      </c>
      <c r="G5" s="130">
        <v>90667</v>
      </c>
      <c r="H5" s="130">
        <v>74907</v>
      </c>
      <c r="I5" s="130">
        <v>52223</v>
      </c>
      <c r="J5" s="130">
        <v>31399</v>
      </c>
      <c r="K5" s="275"/>
      <c r="L5" s="275"/>
      <c r="M5" s="275"/>
      <c r="N5" s="275"/>
      <c r="O5" s="275"/>
      <c r="P5" s="271">
        <f t="shared" si="0"/>
        <v>256038</v>
      </c>
      <c r="Q5" s="139"/>
    </row>
    <row r="6" spans="1:17" ht="19.95" customHeight="1" x14ac:dyDescent="0.3">
      <c r="A6" s="138"/>
      <c r="B6" s="128" t="s">
        <v>95</v>
      </c>
      <c r="C6" s="297" t="s">
        <v>55</v>
      </c>
      <c r="D6" s="122" t="s">
        <v>91</v>
      </c>
      <c r="E6" s="121" t="s">
        <v>96</v>
      </c>
      <c r="F6" s="130">
        <f t="shared" si="1"/>
        <v>6842</v>
      </c>
      <c r="G6" s="130">
        <v>90667</v>
      </c>
      <c r="H6" s="130">
        <v>74907</v>
      </c>
      <c r="I6" s="130">
        <v>52223</v>
      </c>
      <c r="J6" s="130">
        <v>31399</v>
      </c>
      <c r="K6" s="275"/>
      <c r="L6" s="275"/>
      <c r="M6" s="275"/>
      <c r="N6" s="275"/>
      <c r="O6" s="275"/>
      <c r="P6" s="271">
        <f t="shared" si="0"/>
        <v>256038</v>
      </c>
      <c r="Q6" s="139"/>
    </row>
    <row r="7" spans="1:17" ht="19.95" customHeight="1" x14ac:dyDescent="0.3">
      <c r="A7" s="138"/>
      <c r="B7" s="128" t="s">
        <v>97</v>
      </c>
      <c r="C7" s="297" t="s">
        <v>55</v>
      </c>
      <c r="D7" s="122" t="s">
        <v>91</v>
      </c>
      <c r="E7" s="122" t="s">
        <v>98</v>
      </c>
      <c r="F7" s="130">
        <f t="shared" si="1"/>
        <v>6842</v>
      </c>
      <c r="G7" s="130">
        <v>90667</v>
      </c>
      <c r="H7" s="130">
        <v>74907</v>
      </c>
      <c r="I7" s="130">
        <v>52223</v>
      </c>
      <c r="J7" s="130">
        <v>31399</v>
      </c>
      <c r="K7" s="275"/>
      <c r="L7" s="275"/>
      <c r="M7" s="275"/>
      <c r="N7" s="275"/>
      <c r="O7" s="275"/>
      <c r="P7" s="271">
        <f t="shared" si="0"/>
        <v>256038</v>
      </c>
      <c r="Q7" s="139"/>
    </row>
    <row r="8" spans="1:17" ht="19.95" customHeight="1" x14ac:dyDescent="0.3">
      <c r="A8" s="138"/>
      <c r="B8" s="289" t="s">
        <v>99</v>
      </c>
      <c r="C8" s="297" t="s">
        <v>55</v>
      </c>
      <c r="D8" s="122" t="s">
        <v>91</v>
      </c>
      <c r="E8" s="290" t="s">
        <v>100</v>
      </c>
      <c r="F8" s="291">
        <f t="shared" si="1"/>
        <v>6842</v>
      </c>
      <c r="G8" s="291">
        <v>90667</v>
      </c>
      <c r="H8" s="291">
        <v>74907</v>
      </c>
      <c r="I8" s="291">
        <v>52223</v>
      </c>
      <c r="J8" s="291">
        <v>31399</v>
      </c>
      <c r="K8" s="292"/>
      <c r="L8" s="292"/>
      <c r="M8" s="292"/>
      <c r="N8" s="292"/>
      <c r="O8" s="292"/>
      <c r="P8" s="293">
        <f t="shared" si="0"/>
        <v>256038</v>
      </c>
      <c r="Q8" s="139"/>
    </row>
    <row r="9" spans="1:17" ht="19.95" customHeight="1" x14ac:dyDescent="0.3">
      <c r="A9" s="138"/>
      <c r="B9" s="128" t="s">
        <v>101</v>
      </c>
      <c r="C9" s="297" t="s">
        <v>55</v>
      </c>
      <c r="D9" s="122" t="s">
        <v>91</v>
      </c>
      <c r="E9" s="122" t="s">
        <v>102</v>
      </c>
      <c r="F9" s="130">
        <f t="shared" si="1"/>
        <v>6842</v>
      </c>
      <c r="G9" s="130">
        <v>90667</v>
      </c>
      <c r="H9" s="130">
        <v>74907</v>
      </c>
      <c r="I9" s="130">
        <v>52223</v>
      </c>
      <c r="J9" s="130">
        <v>31399</v>
      </c>
      <c r="K9" s="130"/>
      <c r="L9" s="130"/>
      <c r="M9" s="130"/>
      <c r="N9" s="130"/>
      <c r="O9" s="130"/>
      <c r="P9" s="271">
        <f t="shared" si="0"/>
        <v>256038</v>
      </c>
      <c r="Q9" s="139"/>
    </row>
    <row r="10" spans="1:17" ht="19.95" customHeight="1" x14ac:dyDescent="0.3">
      <c r="A10" s="138"/>
      <c r="B10" s="316" t="s">
        <v>103</v>
      </c>
      <c r="C10" s="297" t="s">
        <v>55</v>
      </c>
      <c r="D10" s="317" t="s">
        <v>91</v>
      </c>
      <c r="E10" s="317" t="s">
        <v>104</v>
      </c>
      <c r="F10" s="318">
        <f t="shared" si="1"/>
        <v>6842</v>
      </c>
      <c r="G10" s="318">
        <v>90667</v>
      </c>
      <c r="H10" s="318">
        <v>74907</v>
      </c>
      <c r="I10" s="318">
        <v>52223</v>
      </c>
      <c r="J10" s="318">
        <v>31399</v>
      </c>
      <c r="K10" s="319"/>
      <c r="L10" s="319"/>
      <c r="M10" s="319"/>
      <c r="N10" s="319"/>
      <c r="O10" s="319"/>
      <c r="P10" s="320">
        <f t="shared" si="0"/>
        <v>256038</v>
      </c>
      <c r="Q10" s="139"/>
    </row>
    <row r="11" spans="1:17" ht="19.95" customHeight="1" thickBot="1" x14ac:dyDescent="0.35">
      <c r="A11" s="138"/>
      <c r="B11" s="167" t="s">
        <v>105</v>
      </c>
      <c r="C11" s="298" t="s">
        <v>55</v>
      </c>
      <c r="D11" s="321" t="s">
        <v>91</v>
      </c>
      <c r="E11" s="321" t="s">
        <v>106</v>
      </c>
      <c r="F11" s="177">
        <f t="shared" si="1"/>
        <v>6842</v>
      </c>
      <c r="G11" s="177">
        <v>90667</v>
      </c>
      <c r="H11" s="177">
        <v>74907</v>
      </c>
      <c r="I11" s="177">
        <v>52223</v>
      </c>
      <c r="J11" s="177">
        <v>31399</v>
      </c>
      <c r="K11" s="276"/>
      <c r="L11" s="276"/>
      <c r="M11" s="276"/>
      <c r="N11" s="276"/>
      <c r="O11" s="276"/>
      <c r="P11" s="272">
        <f t="shared" si="0"/>
        <v>256038</v>
      </c>
      <c r="Q11" s="139"/>
    </row>
    <row r="12" spans="1:17" ht="19.95" customHeight="1" thickTop="1" thickBot="1" x14ac:dyDescent="0.35">
      <c r="A12" s="138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273">
        <f>SUM(P4:P11)</f>
        <v>2048304</v>
      </c>
      <c r="Q12" s="139"/>
    </row>
    <row r="13" spans="1:17" ht="19.95" customHeight="1" thickBot="1" x14ac:dyDescent="0.4">
      <c r="A13" s="138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80" t="s">
        <v>124</v>
      </c>
      <c r="Q13" s="139"/>
    </row>
    <row r="14" spans="1:17" ht="19.95" customHeight="1" thickBot="1" x14ac:dyDescent="0.35">
      <c r="A14" s="138"/>
      <c r="B14" s="134" t="s">
        <v>84</v>
      </c>
      <c r="Q14" s="139"/>
    </row>
    <row r="15" spans="1:17" ht="19.95" customHeight="1" thickBot="1" x14ac:dyDescent="0.35">
      <c r="A15" s="138"/>
      <c r="B15" s="132" t="s">
        <v>42</v>
      </c>
      <c r="C15" s="131" t="s">
        <v>35</v>
      </c>
      <c r="D15" s="131" t="s">
        <v>43</v>
      </c>
      <c r="E15" s="131" t="s">
        <v>34</v>
      </c>
      <c r="F15" s="131">
        <v>2025</v>
      </c>
      <c r="G15" s="131">
        <v>2026</v>
      </c>
      <c r="H15" s="131">
        <v>2027</v>
      </c>
      <c r="I15" s="131">
        <v>2028</v>
      </c>
      <c r="J15" s="131">
        <v>2029</v>
      </c>
      <c r="K15" s="131">
        <v>2030</v>
      </c>
      <c r="L15" s="131">
        <v>2031</v>
      </c>
      <c r="M15" s="131">
        <v>2032</v>
      </c>
      <c r="N15" s="131">
        <v>2033</v>
      </c>
      <c r="O15" s="131">
        <v>2034</v>
      </c>
      <c r="P15" s="131" t="s">
        <v>44</v>
      </c>
      <c r="Q15" s="139"/>
    </row>
    <row r="16" spans="1:17" ht="19.95" customHeight="1" x14ac:dyDescent="0.3">
      <c r="A16" s="138"/>
      <c r="B16" s="126" t="s">
        <v>70</v>
      </c>
      <c r="C16" s="296" t="s">
        <v>55</v>
      </c>
      <c r="D16" s="127" t="s">
        <v>76</v>
      </c>
      <c r="E16" s="127" t="s">
        <v>77</v>
      </c>
      <c r="F16" s="129">
        <f>1869*0.7</f>
        <v>1308.3</v>
      </c>
      <c r="G16" s="129">
        <f>9126*0.7</f>
        <v>6388.2</v>
      </c>
      <c r="H16" s="129">
        <f>13024*0.7</f>
        <v>9116.7999999999993</v>
      </c>
      <c r="I16" s="129">
        <f>13116*0.7</f>
        <v>9181.1999999999989</v>
      </c>
      <c r="J16" s="129">
        <f>11412*0.7</f>
        <v>7988.4</v>
      </c>
      <c r="K16" s="274">
        <f>10146*0.7</f>
        <v>7102.2</v>
      </c>
      <c r="L16" s="274">
        <f>9011*0.7</f>
        <v>6307.7</v>
      </c>
      <c r="M16" s="274">
        <f>8623*0.7</f>
        <v>6036.0999999999995</v>
      </c>
      <c r="N16" s="274"/>
      <c r="O16" s="274"/>
      <c r="P16" s="270">
        <f>SUM(F16:N16)</f>
        <v>53428.899999999994</v>
      </c>
      <c r="Q16" s="139"/>
    </row>
    <row r="17" spans="1:17" ht="19.95" customHeight="1" x14ac:dyDescent="0.3">
      <c r="A17" s="138"/>
      <c r="B17" s="128" t="s">
        <v>71</v>
      </c>
      <c r="C17" s="297" t="s">
        <v>55</v>
      </c>
      <c r="D17" s="122" t="s">
        <v>76</v>
      </c>
      <c r="E17" s="122" t="s">
        <v>78</v>
      </c>
      <c r="F17" s="130">
        <f t="shared" ref="F17:F18" si="2">1869*0.7</f>
        <v>1308.3</v>
      </c>
      <c r="G17" s="130">
        <f t="shared" ref="G17:G18" si="3">9126*0.7</f>
        <v>6388.2</v>
      </c>
      <c r="H17" s="130">
        <f t="shared" ref="H17:H18" si="4">13024*0.7</f>
        <v>9116.7999999999993</v>
      </c>
      <c r="I17" s="130">
        <f t="shared" ref="I17:I18" si="5">13116*0.7</f>
        <v>9181.1999999999989</v>
      </c>
      <c r="J17" s="130">
        <f t="shared" ref="J17:J18" si="6">11412*0.7</f>
        <v>7988.4</v>
      </c>
      <c r="K17" s="275">
        <f t="shared" ref="K17:K18" si="7">10146*0.7</f>
        <v>7102.2</v>
      </c>
      <c r="L17" s="275">
        <f t="shared" ref="L17:L18" si="8">9011*0.7</f>
        <v>6307.7</v>
      </c>
      <c r="M17" s="275">
        <f t="shared" ref="M17:M18" si="9">8623*0.7</f>
        <v>6036.0999999999995</v>
      </c>
      <c r="N17" s="275"/>
      <c r="O17" s="275"/>
      <c r="P17" s="271">
        <f t="shared" ref="P17:P21" si="10">SUM(F17:N17)</f>
        <v>53428.899999999994</v>
      </c>
      <c r="Q17" s="139"/>
    </row>
    <row r="18" spans="1:17" ht="19.95" customHeight="1" x14ac:dyDescent="0.3">
      <c r="A18" s="138"/>
      <c r="B18" s="128" t="s">
        <v>72</v>
      </c>
      <c r="C18" s="297" t="s">
        <v>55</v>
      </c>
      <c r="D18" s="122" t="s">
        <v>76</v>
      </c>
      <c r="E18" s="121" t="s">
        <v>79</v>
      </c>
      <c r="F18" s="130">
        <f t="shared" si="2"/>
        <v>1308.3</v>
      </c>
      <c r="G18" s="130">
        <f t="shared" si="3"/>
        <v>6388.2</v>
      </c>
      <c r="H18" s="130">
        <f t="shared" si="4"/>
        <v>9116.7999999999993</v>
      </c>
      <c r="I18" s="130">
        <f t="shared" si="5"/>
        <v>9181.1999999999989</v>
      </c>
      <c r="J18" s="130">
        <f t="shared" si="6"/>
        <v>7988.4</v>
      </c>
      <c r="K18" s="275">
        <f t="shared" si="7"/>
        <v>7102.2</v>
      </c>
      <c r="L18" s="275">
        <f t="shared" si="8"/>
        <v>6307.7</v>
      </c>
      <c r="M18" s="275">
        <f t="shared" si="9"/>
        <v>6036.0999999999995</v>
      </c>
      <c r="N18" s="275"/>
      <c r="O18" s="275"/>
      <c r="P18" s="271">
        <f t="shared" si="10"/>
        <v>53428.899999999994</v>
      </c>
      <c r="Q18" s="139"/>
    </row>
    <row r="19" spans="1:17" ht="19.95" customHeight="1" x14ac:dyDescent="0.3">
      <c r="A19" s="138"/>
      <c r="B19" s="128" t="s">
        <v>73</v>
      </c>
      <c r="C19" s="297" t="s">
        <v>55</v>
      </c>
      <c r="D19" s="122" t="s">
        <v>76</v>
      </c>
      <c r="E19" s="122" t="s">
        <v>80</v>
      </c>
      <c r="F19" s="130">
        <f>1869*0.3</f>
        <v>560.69999999999993</v>
      </c>
      <c r="G19" s="130">
        <f>9126*0.3</f>
        <v>2737.7999999999997</v>
      </c>
      <c r="H19" s="130">
        <f>13024*0.3</f>
        <v>3907.2</v>
      </c>
      <c r="I19" s="130">
        <f>13116*0.3</f>
        <v>3934.7999999999997</v>
      </c>
      <c r="J19" s="130">
        <f>11412*0.3</f>
        <v>3423.6</v>
      </c>
      <c r="K19" s="275">
        <f>10146*0.3</f>
        <v>3043.7999999999997</v>
      </c>
      <c r="L19" s="275">
        <f>9011*0.3</f>
        <v>2703.2999999999997</v>
      </c>
      <c r="M19" s="275">
        <f>8623*0.3</f>
        <v>2586.9</v>
      </c>
      <c r="N19" s="275"/>
      <c r="O19" s="275"/>
      <c r="P19" s="271">
        <f t="shared" si="10"/>
        <v>22898.1</v>
      </c>
      <c r="Q19" s="139"/>
    </row>
    <row r="20" spans="1:17" ht="19.95" customHeight="1" x14ac:dyDescent="0.3">
      <c r="A20" s="138"/>
      <c r="B20" s="289" t="s">
        <v>74</v>
      </c>
      <c r="C20" s="297" t="s">
        <v>55</v>
      </c>
      <c r="D20" s="122" t="s">
        <v>76</v>
      </c>
      <c r="E20" s="290" t="s">
        <v>81</v>
      </c>
      <c r="F20" s="291">
        <f t="shared" ref="F20:F21" si="11">1869*0.3</f>
        <v>560.69999999999993</v>
      </c>
      <c r="G20" s="291">
        <f t="shared" ref="G20:G21" si="12">9126*0.3</f>
        <v>2737.7999999999997</v>
      </c>
      <c r="H20" s="291">
        <f t="shared" ref="H20:H21" si="13">13024*0.3</f>
        <v>3907.2</v>
      </c>
      <c r="I20" s="291">
        <f t="shared" ref="I20:I21" si="14">13116*0.3</f>
        <v>3934.7999999999997</v>
      </c>
      <c r="J20" s="291">
        <f t="shared" ref="J20:J21" si="15">11412*0.3</f>
        <v>3423.6</v>
      </c>
      <c r="K20" s="292">
        <f t="shared" ref="K20:K21" si="16">10146*0.3</f>
        <v>3043.7999999999997</v>
      </c>
      <c r="L20" s="292">
        <f t="shared" ref="L20:L21" si="17">9011*0.3</f>
        <v>2703.2999999999997</v>
      </c>
      <c r="M20" s="292">
        <f t="shared" ref="M20:M21" si="18">8623*0.3</f>
        <v>2586.9</v>
      </c>
      <c r="N20" s="292"/>
      <c r="O20" s="292"/>
      <c r="P20" s="293">
        <f t="shared" si="10"/>
        <v>22898.1</v>
      </c>
      <c r="Q20" s="139"/>
    </row>
    <row r="21" spans="1:17" ht="19.95" customHeight="1" thickBot="1" x14ac:dyDescent="0.35">
      <c r="A21" s="138"/>
      <c r="B21" s="167" t="s">
        <v>75</v>
      </c>
      <c r="C21" s="298" t="s">
        <v>55</v>
      </c>
      <c r="D21" s="176" t="s">
        <v>76</v>
      </c>
      <c r="E21" s="176" t="s">
        <v>82</v>
      </c>
      <c r="F21" s="177">
        <f t="shared" si="11"/>
        <v>560.69999999999993</v>
      </c>
      <c r="G21" s="177">
        <f t="shared" si="12"/>
        <v>2737.7999999999997</v>
      </c>
      <c r="H21" s="177">
        <f t="shared" si="13"/>
        <v>3907.2</v>
      </c>
      <c r="I21" s="177">
        <f t="shared" si="14"/>
        <v>3934.7999999999997</v>
      </c>
      <c r="J21" s="177">
        <f t="shared" si="15"/>
        <v>3423.6</v>
      </c>
      <c r="K21" s="276">
        <f t="shared" si="16"/>
        <v>3043.7999999999997</v>
      </c>
      <c r="L21" s="276">
        <f t="shared" si="17"/>
        <v>2703.2999999999997</v>
      </c>
      <c r="M21" s="276">
        <f t="shared" si="18"/>
        <v>2586.9</v>
      </c>
      <c r="N21" s="276"/>
      <c r="O21" s="276"/>
      <c r="P21" s="272">
        <f t="shared" si="10"/>
        <v>22898.1</v>
      </c>
      <c r="Q21" s="139"/>
    </row>
    <row r="22" spans="1:17" ht="15.6" thickTop="1" thickBot="1" x14ac:dyDescent="0.35">
      <c r="A22" s="138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273">
        <f>SUM(P16:P21)</f>
        <v>228981</v>
      </c>
      <c r="Q22" s="139"/>
    </row>
    <row r="23" spans="1:17" ht="19.95" customHeight="1" thickBot="1" x14ac:dyDescent="0.35">
      <c r="A23" s="138"/>
      <c r="B23" s="134" t="s">
        <v>87</v>
      </c>
      <c r="Q23" s="139"/>
    </row>
    <row r="24" spans="1:17" ht="19.95" customHeight="1" thickBot="1" x14ac:dyDescent="0.35">
      <c r="A24" s="138"/>
      <c r="B24" s="132" t="s">
        <v>42</v>
      </c>
      <c r="C24" s="131" t="s">
        <v>35</v>
      </c>
      <c r="D24" s="131" t="s">
        <v>43</v>
      </c>
      <c r="E24" s="131" t="s">
        <v>34</v>
      </c>
      <c r="F24" s="131">
        <v>2025</v>
      </c>
      <c r="G24" s="131">
        <v>2026</v>
      </c>
      <c r="H24" s="131">
        <v>2027</v>
      </c>
      <c r="I24" s="131">
        <v>2028</v>
      </c>
      <c r="J24" s="131">
        <v>2029</v>
      </c>
      <c r="K24" s="131">
        <v>2030</v>
      </c>
      <c r="L24" s="131">
        <v>2031</v>
      </c>
      <c r="M24" s="131">
        <v>2032</v>
      </c>
      <c r="N24" s="131">
        <v>2033</v>
      </c>
      <c r="O24" s="131">
        <v>2034</v>
      </c>
      <c r="P24" s="131" t="s">
        <v>44</v>
      </c>
      <c r="Q24" s="139"/>
    </row>
    <row r="25" spans="1:17" ht="19.95" customHeight="1" x14ac:dyDescent="0.3">
      <c r="A25" s="138"/>
      <c r="B25" s="325" t="s">
        <v>70</v>
      </c>
      <c r="C25" s="296" t="s">
        <v>55</v>
      </c>
      <c r="D25" s="127" t="s">
        <v>88</v>
      </c>
      <c r="E25" s="329" t="s">
        <v>118</v>
      </c>
      <c r="F25" s="129"/>
      <c r="G25" s="129">
        <f>3227*0.7</f>
        <v>2258.8999999999996</v>
      </c>
      <c r="H25" s="129">
        <f>20868*0.7</f>
        <v>14607.599999999999</v>
      </c>
      <c r="I25" s="129">
        <f>28883*0.7</f>
        <v>20218.099999999999</v>
      </c>
      <c r="J25" s="129">
        <f>26562*0.7</f>
        <v>18593.399999999998</v>
      </c>
      <c r="K25" s="274">
        <f>24255*0.7</f>
        <v>16978.5</v>
      </c>
      <c r="L25" s="274">
        <f>21556*0.7</f>
        <v>15089.199999999999</v>
      </c>
      <c r="M25" s="274">
        <f>18058*0.7</f>
        <v>12640.599999999999</v>
      </c>
      <c r="N25" s="274">
        <f>19481*0.7</f>
        <v>13636.699999999999</v>
      </c>
      <c r="O25" s="274"/>
      <c r="P25" s="270">
        <f>SUM(F25:O25)</f>
        <v>114022.99999999999</v>
      </c>
      <c r="Q25" s="139"/>
    </row>
    <row r="26" spans="1:17" ht="19.95" customHeight="1" x14ac:dyDescent="0.3">
      <c r="A26" s="138"/>
      <c r="B26" s="326" t="s">
        <v>71</v>
      </c>
      <c r="C26" s="297" t="s">
        <v>55</v>
      </c>
      <c r="D26" s="122" t="s">
        <v>88</v>
      </c>
      <c r="E26" s="330" t="s">
        <v>119</v>
      </c>
      <c r="F26" s="130"/>
      <c r="G26" s="130">
        <f t="shared" ref="G26:G27" si="19">3227*0.7</f>
        <v>2258.8999999999996</v>
      </c>
      <c r="H26" s="130">
        <f t="shared" ref="H26:H27" si="20">20868*0.7</f>
        <v>14607.599999999999</v>
      </c>
      <c r="I26" s="130">
        <f t="shared" ref="I26:I27" si="21">28883*0.7</f>
        <v>20218.099999999999</v>
      </c>
      <c r="J26" s="130">
        <f t="shared" ref="J26:J27" si="22">26562*0.7</f>
        <v>18593.399999999998</v>
      </c>
      <c r="K26" s="275">
        <f t="shared" ref="K26:K27" si="23">24255*0.7</f>
        <v>16978.5</v>
      </c>
      <c r="L26" s="275">
        <f t="shared" ref="L26:L27" si="24">21556*0.7</f>
        <v>15089.199999999999</v>
      </c>
      <c r="M26" s="275">
        <f t="shared" ref="M26:M27" si="25">18058*0.7</f>
        <v>12640.599999999999</v>
      </c>
      <c r="N26" s="275">
        <f t="shared" ref="N26:N27" si="26">19481*0.7</f>
        <v>13636.699999999999</v>
      </c>
      <c r="O26" s="275"/>
      <c r="P26" s="271">
        <f t="shared" ref="P26:P30" si="27">SUM(F26:O26)</f>
        <v>114022.99999999999</v>
      </c>
      <c r="Q26" s="139"/>
    </row>
    <row r="27" spans="1:17" ht="19.95" customHeight="1" x14ac:dyDescent="0.3">
      <c r="A27" s="138"/>
      <c r="B27" s="326" t="s">
        <v>72</v>
      </c>
      <c r="C27" s="297" t="s">
        <v>55</v>
      </c>
      <c r="D27" s="122" t="s">
        <v>88</v>
      </c>
      <c r="E27" s="330" t="s">
        <v>117</v>
      </c>
      <c r="F27" s="130"/>
      <c r="G27" s="130">
        <f t="shared" si="19"/>
        <v>2258.8999999999996</v>
      </c>
      <c r="H27" s="130">
        <f t="shared" si="20"/>
        <v>14607.599999999999</v>
      </c>
      <c r="I27" s="130">
        <f t="shared" si="21"/>
        <v>20218.099999999999</v>
      </c>
      <c r="J27" s="130">
        <f t="shared" si="22"/>
        <v>18593.399999999998</v>
      </c>
      <c r="K27" s="275">
        <f t="shared" si="23"/>
        <v>16978.5</v>
      </c>
      <c r="L27" s="275">
        <f t="shared" si="24"/>
        <v>15089.199999999999</v>
      </c>
      <c r="M27" s="275">
        <f t="shared" si="25"/>
        <v>12640.599999999999</v>
      </c>
      <c r="N27" s="275">
        <f t="shared" si="26"/>
        <v>13636.699999999999</v>
      </c>
      <c r="O27" s="275"/>
      <c r="P27" s="271">
        <f t="shared" si="27"/>
        <v>114022.99999999999</v>
      </c>
      <c r="Q27" s="139"/>
    </row>
    <row r="28" spans="1:17" ht="19.95" customHeight="1" x14ac:dyDescent="0.3">
      <c r="A28" s="138"/>
      <c r="B28" s="326" t="s">
        <v>73</v>
      </c>
      <c r="C28" s="297" t="s">
        <v>55</v>
      </c>
      <c r="D28" s="122" t="s">
        <v>88</v>
      </c>
      <c r="E28" s="330" t="s">
        <v>120</v>
      </c>
      <c r="F28" s="130"/>
      <c r="G28" s="130">
        <f>3227*0.3</f>
        <v>968.09999999999991</v>
      </c>
      <c r="H28" s="130">
        <f>20868*0.3</f>
        <v>6260.4</v>
      </c>
      <c r="I28" s="130">
        <f>28883*0.3</f>
        <v>8664.9</v>
      </c>
      <c r="J28" s="130">
        <f>26562*0.3</f>
        <v>7968.5999999999995</v>
      </c>
      <c r="K28" s="275">
        <f>24255*0.3</f>
        <v>7276.5</v>
      </c>
      <c r="L28" s="275">
        <f>21556*0.3</f>
        <v>6466.8</v>
      </c>
      <c r="M28" s="275">
        <f>18058*0.3</f>
        <v>5417.4</v>
      </c>
      <c r="N28" s="275">
        <f>19481*0.3</f>
        <v>5844.3</v>
      </c>
      <c r="O28" s="275"/>
      <c r="P28" s="271">
        <f t="shared" si="27"/>
        <v>48867.000000000007</v>
      </c>
      <c r="Q28" s="139"/>
    </row>
    <row r="29" spans="1:17" ht="19.95" customHeight="1" x14ac:dyDescent="0.3">
      <c r="A29" s="138"/>
      <c r="B29" s="327" t="s">
        <v>74</v>
      </c>
      <c r="C29" s="297" t="s">
        <v>55</v>
      </c>
      <c r="D29" s="122" t="s">
        <v>88</v>
      </c>
      <c r="E29" s="331" t="s">
        <v>121</v>
      </c>
      <c r="F29" s="291"/>
      <c r="G29" s="291">
        <f t="shared" ref="G29:G30" si="28">3227*0.3</f>
        <v>968.09999999999991</v>
      </c>
      <c r="H29" s="291">
        <f t="shared" ref="H29:H30" si="29">20868*0.3</f>
        <v>6260.4</v>
      </c>
      <c r="I29" s="291">
        <f t="shared" ref="I29:I30" si="30">28883*0.3</f>
        <v>8664.9</v>
      </c>
      <c r="J29" s="291">
        <f t="shared" ref="J29:J30" si="31">26562*0.3</f>
        <v>7968.5999999999995</v>
      </c>
      <c r="K29" s="292">
        <f t="shared" ref="K29:K30" si="32">24255*0.3</f>
        <v>7276.5</v>
      </c>
      <c r="L29" s="292">
        <f t="shared" ref="L29:L30" si="33">21556*0.3</f>
        <v>6466.8</v>
      </c>
      <c r="M29" s="292">
        <f t="shared" ref="M29:M30" si="34">18058*0.3</f>
        <v>5417.4</v>
      </c>
      <c r="N29" s="292">
        <f t="shared" ref="N29:N30" si="35">19481*0.3</f>
        <v>5844.3</v>
      </c>
      <c r="O29" s="292"/>
      <c r="P29" s="293">
        <f t="shared" si="27"/>
        <v>48867.000000000007</v>
      </c>
      <c r="Q29" s="139"/>
    </row>
    <row r="30" spans="1:17" ht="19.95" customHeight="1" thickBot="1" x14ac:dyDescent="0.35">
      <c r="A30" s="138"/>
      <c r="B30" s="328" t="s">
        <v>75</v>
      </c>
      <c r="C30" s="298" t="s">
        <v>55</v>
      </c>
      <c r="D30" s="298" t="s">
        <v>88</v>
      </c>
      <c r="E30" s="332" t="s">
        <v>122</v>
      </c>
      <c r="F30" s="177"/>
      <c r="G30" s="177">
        <f t="shared" si="28"/>
        <v>968.09999999999991</v>
      </c>
      <c r="H30" s="177">
        <f t="shared" si="29"/>
        <v>6260.4</v>
      </c>
      <c r="I30" s="177">
        <f t="shared" si="30"/>
        <v>8664.9</v>
      </c>
      <c r="J30" s="177">
        <f t="shared" si="31"/>
        <v>7968.5999999999995</v>
      </c>
      <c r="K30" s="276">
        <f t="shared" si="32"/>
        <v>7276.5</v>
      </c>
      <c r="L30" s="276">
        <f t="shared" si="33"/>
        <v>6466.8</v>
      </c>
      <c r="M30" s="276">
        <f t="shared" si="34"/>
        <v>5417.4</v>
      </c>
      <c r="N30" s="276">
        <f t="shared" si="35"/>
        <v>5844.3</v>
      </c>
      <c r="O30" s="276"/>
      <c r="P30" s="272">
        <f t="shared" si="27"/>
        <v>48867.000000000007</v>
      </c>
      <c r="Q30" s="139"/>
    </row>
    <row r="31" spans="1:17" ht="15.6" thickTop="1" thickBot="1" x14ac:dyDescent="0.35">
      <c r="A31" s="138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273">
        <f>SUM(P25:P30)</f>
        <v>488669.99999999994</v>
      </c>
      <c r="Q31" s="139"/>
    </row>
    <row r="32" spans="1:17" x14ac:dyDescent="0.3">
      <c r="A32" s="138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39"/>
    </row>
    <row r="33" spans="1:17" ht="4.8" customHeight="1" thickBot="1" x14ac:dyDescent="0.35">
      <c r="A33" s="96"/>
      <c r="B33" s="140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98"/>
    </row>
    <row r="34" spans="1:17" x14ac:dyDescent="0.3">
      <c r="B34" s="79"/>
    </row>
    <row r="35" spans="1:17" ht="15.6" x14ac:dyDescent="0.3">
      <c r="B35" s="79"/>
      <c r="C35" s="105"/>
      <c r="D35" s="105"/>
      <c r="E35" s="105"/>
      <c r="F35" s="104"/>
      <c r="H35" s="79"/>
      <c r="I35" s="79"/>
      <c r="J35" s="79"/>
      <c r="K35" s="79"/>
      <c r="L35" s="79"/>
      <c r="M35" s="79"/>
      <c r="N35" s="79"/>
      <c r="O35" s="79"/>
    </row>
    <row r="36" spans="1:17" ht="15.6" x14ac:dyDescent="0.3">
      <c r="C36" s="105"/>
      <c r="D36" s="105"/>
      <c r="E36" s="105"/>
      <c r="F36" s="104"/>
      <c r="H36" s="105"/>
      <c r="I36" s="105"/>
      <c r="J36" s="105"/>
      <c r="K36" s="105"/>
      <c r="L36" s="105"/>
      <c r="M36" s="105"/>
      <c r="N36" s="105"/>
      <c r="O36" s="105"/>
    </row>
    <row r="37" spans="1:17" ht="15.6" x14ac:dyDescent="0.3">
      <c r="C37" s="105"/>
      <c r="D37" s="105"/>
      <c r="E37" s="105"/>
      <c r="F37" s="104"/>
      <c r="H37" s="105"/>
      <c r="I37" s="105"/>
      <c r="J37" s="105"/>
      <c r="K37" s="105"/>
      <c r="L37" s="105"/>
      <c r="M37" s="105"/>
      <c r="N37" s="105"/>
      <c r="O37" s="105"/>
    </row>
    <row r="38" spans="1:17" ht="15.6" x14ac:dyDescent="0.3">
      <c r="C38" s="105"/>
      <c r="D38" s="105"/>
      <c r="E38" s="105"/>
      <c r="F38" s="104"/>
      <c r="H38" s="105"/>
      <c r="I38" s="105"/>
      <c r="J38" s="105"/>
      <c r="K38" s="105"/>
      <c r="L38" s="105"/>
      <c r="M38" s="105"/>
      <c r="N38" s="105"/>
      <c r="O38" s="105"/>
    </row>
    <row r="39" spans="1:17" ht="15.6" x14ac:dyDescent="0.3">
      <c r="B39" s="123"/>
      <c r="F39" s="104"/>
      <c r="H39" s="105"/>
      <c r="I39" s="105"/>
      <c r="J39" s="105"/>
      <c r="K39" s="105"/>
      <c r="L39" s="105"/>
      <c r="M39" s="105"/>
      <c r="N39" s="105"/>
      <c r="O39" s="105"/>
    </row>
    <row r="40" spans="1:17" ht="18" x14ac:dyDescent="0.3">
      <c r="B40" s="123"/>
      <c r="F40" s="103"/>
      <c r="H40" s="105"/>
      <c r="I40" s="105"/>
      <c r="J40" s="105"/>
      <c r="K40" s="105"/>
      <c r="L40" s="105"/>
      <c r="M40" s="105"/>
      <c r="N40" s="105"/>
      <c r="O40" s="105"/>
    </row>
    <row r="41" spans="1:17" ht="15.6" x14ac:dyDescent="0.3">
      <c r="B41" s="123"/>
      <c r="C41" s="105"/>
      <c r="D41" s="105"/>
      <c r="E41" s="105"/>
      <c r="F41" s="104"/>
      <c r="H41" s="105"/>
      <c r="I41" s="105"/>
      <c r="J41" s="105"/>
      <c r="K41" s="105"/>
      <c r="L41" s="105"/>
      <c r="M41" s="105"/>
      <c r="N41" s="105"/>
      <c r="O41" s="105"/>
    </row>
    <row r="42" spans="1:17" ht="15.6" x14ac:dyDescent="0.3">
      <c r="B42" s="105"/>
      <c r="C42" s="105"/>
      <c r="D42" s="105"/>
      <c r="E42" s="105"/>
      <c r="F42" s="104"/>
      <c r="J42" s="105"/>
      <c r="K42" s="105"/>
      <c r="L42" s="105"/>
      <c r="M42" s="105"/>
      <c r="N42" s="105"/>
      <c r="O42" s="105"/>
    </row>
    <row r="43" spans="1:17" ht="15.6" x14ac:dyDescent="0.3">
      <c r="B43" s="124"/>
      <c r="F43" s="104"/>
      <c r="J43" s="105"/>
      <c r="K43" s="105"/>
      <c r="L43" s="105"/>
      <c r="M43" s="105"/>
      <c r="N43" s="105"/>
      <c r="O43" s="105"/>
    </row>
    <row r="44" spans="1:17" ht="15.6" x14ac:dyDescent="0.3">
      <c r="B44" s="105"/>
      <c r="F44" s="104"/>
      <c r="H44" s="105"/>
      <c r="I44" s="105"/>
      <c r="J44" s="105"/>
      <c r="K44" s="105"/>
      <c r="L44" s="105"/>
      <c r="M44" s="105"/>
      <c r="N44" s="105"/>
      <c r="O44" s="105"/>
    </row>
    <row r="45" spans="1:17" x14ac:dyDescent="0.3">
      <c r="B45" s="105"/>
      <c r="H45" s="105"/>
      <c r="I45" s="105"/>
      <c r="J45" s="105"/>
      <c r="K45" s="105"/>
      <c r="L45" s="105"/>
      <c r="M45" s="105"/>
      <c r="N45" s="105"/>
      <c r="O45" s="105"/>
    </row>
    <row r="46" spans="1:17" x14ac:dyDescent="0.3">
      <c r="B46" s="105"/>
      <c r="D46" s="105"/>
      <c r="J46" s="105"/>
      <c r="K46" s="105"/>
      <c r="L46" s="105"/>
      <c r="M46" s="105"/>
      <c r="N46" s="105"/>
      <c r="O46" s="105"/>
    </row>
    <row r="47" spans="1:17" x14ac:dyDescent="0.3">
      <c r="B47" s="105"/>
      <c r="C47" s="105"/>
      <c r="D47" s="105"/>
      <c r="E47" s="105"/>
      <c r="J47" s="105"/>
      <c r="K47" s="105"/>
      <c r="L47" s="105"/>
      <c r="M47" s="105"/>
      <c r="N47" s="105"/>
      <c r="O47" s="105"/>
    </row>
    <row r="48" spans="1:17" x14ac:dyDescent="0.3">
      <c r="B48" s="105"/>
      <c r="C48" s="105"/>
      <c r="D48" s="105"/>
      <c r="E48" s="105"/>
      <c r="G48" s="106"/>
      <c r="J48" s="105"/>
      <c r="K48" s="105"/>
      <c r="L48" s="105"/>
      <c r="M48" s="105"/>
      <c r="N48" s="105"/>
      <c r="O48" s="105"/>
    </row>
    <row r="49" spans="2:15" x14ac:dyDescent="0.3">
      <c r="B49" s="125"/>
      <c r="C49" s="105"/>
      <c r="D49" s="105"/>
      <c r="E49" s="105"/>
      <c r="G49" s="106"/>
      <c r="H49" s="105"/>
      <c r="J49" s="105"/>
      <c r="K49" s="105"/>
      <c r="L49" s="105"/>
      <c r="M49" s="105"/>
      <c r="N49" s="105"/>
      <c r="O49" s="105"/>
    </row>
    <row r="50" spans="2:15" x14ac:dyDescent="0.3">
      <c r="B50" s="105"/>
      <c r="C50" s="105"/>
      <c r="D50" s="105"/>
      <c r="E50" s="105"/>
      <c r="G50" s="106"/>
      <c r="H50" s="105"/>
      <c r="I50" s="105"/>
      <c r="J50" s="105"/>
      <c r="K50" s="105"/>
      <c r="L50" s="105"/>
      <c r="M50" s="105"/>
      <c r="N50" s="105"/>
      <c r="O50" s="105"/>
    </row>
    <row r="51" spans="2:15" x14ac:dyDescent="0.3">
      <c r="C51" s="105"/>
      <c r="D51" s="105"/>
      <c r="E51" s="105"/>
      <c r="G51" s="106"/>
      <c r="H51" s="105"/>
      <c r="I51" s="105"/>
      <c r="J51" s="105"/>
      <c r="K51" s="105"/>
      <c r="L51" s="105"/>
      <c r="M51" s="105"/>
      <c r="N51" s="105"/>
      <c r="O51" s="105"/>
    </row>
    <row r="52" spans="2:15" x14ac:dyDescent="0.3">
      <c r="B52" s="105"/>
      <c r="C52" s="105"/>
      <c r="D52" s="105"/>
      <c r="E52" s="105"/>
      <c r="G52" s="106"/>
      <c r="H52" s="105"/>
      <c r="I52" s="105"/>
      <c r="J52" s="105"/>
      <c r="K52" s="105"/>
      <c r="L52" s="105"/>
      <c r="M52" s="105"/>
      <c r="N52" s="105"/>
      <c r="O52" s="105"/>
    </row>
    <row r="53" spans="2:15" x14ac:dyDescent="0.3">
      <c r="B53" s="105"/>
      <c r="C53" s="105"/>
      <c r="D53" s="105"/>
      <c r="E53" s="105"/>
      <c r="G53" s="106"/>
      <c r="H53" s="105"/>
      <c r="I53" s="105"/>
      <c r="J53" s="105"/>
      <c r="K53" s="105"/>
      <c r="L53" s="105"/>
      <c r="M53" s="105"/>
      <c r="N53" s="105"/>
      <c r="O53" s="105"/>
    </row>
    <row r="54" spans="2:15" x14ac:dyDescent="0.3">
      <c r="C54" s="105"/>
      <c r="D54" s="105"/>
      <c r="E54" s="105"/>
      <c r="G54" s="106"/>
      <c r="H54" s="105"/>
      <c r="I54" s="105"/>
      <c r="J54" s="105"/>
      <c r="K54" s="105"/>
      <c r="L54" s="105"/>
      <c r="M54" s="105"/>
      <c r="N54" s="105"/>
      <c r="O54" s="105"/>
    </row>
    <row r="55" spans="2:15" x14ac:dyDescent="0.3"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</row>
    <row r="56" spans="2:15" x14ac:dyDescent="0.3"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</row>
    <row r="57" spans="2:15" x14ac:dyDescent="0.3"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2:15" x14ac:dyDescent="0.3"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</row>
    <row r="59" spans="2:15" x14ac:dyDescent="0.3"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</row>
    <row r="60" spans="2:15" x14ac:dyDescent="0.3">
      <c r="J60" s="105"/>
      <c r="K60" s="105"/>
      <c r="L60" s="105"/>
      <c r="M60" s="105"/>
      <c r="N60" s="105"/>
      <c r="O60" s="105"/>
    </row>
    <row r="61" spans="2:15" x14ac:dyDescent="0.3">
      <c r="J61" s="105"/>
      <c r="K61" s="105"/>
      <c r="L61" s="105"/>
      <c r="M61" s="105"/>
      <c r="N61" s="105"/>
      <c r="O61" s="105"/>
    </row>
    <row r="62" spans="2:15" x14ac:dyDescent="0.3"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</row>
    <row r="63" spans="2:15" x14ac:dyDescent="0.3"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</row>
    <row r="64" spans="2:15" x14ac:dyDescent="0.3"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</row>
    <row r="65" spans="5:20" x14ac:dyDescent="0.3">
      <c r="J65" s="105"/>
      <c r="K65" s="105"/>
      <c r="L65" s="105"/>
      <c r="M65" s="105"/>
      <c r="N65" s="105"/>
      <c r="O65" s="105"/>
    </row>
    <row r="66" spans="5:20" x14ac:dyDescent="0.3">
      <c r="E66" s="106"/>
      <c r="F66" s="106"/>
      <c r="H66" s="106"/>
      <c r="J66" s="105"/>
      <c r="K66" s="105"/>
      <c r="L66" s="105"/>
      <c r="M66" s="105"/>
      <c r="N66" s="105"/>
      <c r="O66" s="105"/>
    </row>
    <row r="67" spans="5:20" x14ac:dyDescent="0.3">
      <c r="E67" s="106"/>
      <c r="F67" s="106"/>
      <c r="G67" s="106"/>
      <c r="H67" s="106"/>
      <c r="I67" s="106"/>
      <c r="J67" s="105"/>
      <c r="K67" s="105"/>
      <c r="L67" s="105"/>
      <c r="M67" s="105"/>
      <c r="N67" s="105"/>
      <c r="O67" s="105"/>
      <c r="R67" s="106"/>
      <c r="S67" s="106"/>
      <c r="T67" s="106"/>
    </row>
    <row r="68" spans="5:20" x14ac:dyDescent="0.3">
      <c r="J68" s="105"/>
      <c r="K68" s="105"/>
      <c r="L68" s="105"/>
      <c r="M68" s="105"/>
      <c r="N68" s="105"/>
      <c r="O68" s="105"/>
    </row>
    <row r="69" spans="5:20" x14ac:dyDescent="0.3">
      <c r="J69" s="105"/>
      <c r="K69" s="105"/>
      <c r="L69" s="105"/>
      <c r="M69" s="105"/>
      <c r="N69" s="105"/>
      <c r="O69" s="105"/>
      <c r="P69" s="105"/>
      <c r="R69" s="105"/>
      <c r="S69" s="105"/>
    </row>
    <row r="70" spans="5:20" x14ac:dyDescent="0.3"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</row>
    <row r="71" spans="5:20" x14ac:dyDescent="0.3"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</row>
    <row r="72" spans="5:20" x14ac:dyDescent="0.3">
      <c r="P72" s="105"/>
      <c r="Q72" s="105"/>
      <c r="R72" s="105"/>
      <c r="S72" s="105"/>
      <c r="T72" s="105"/>
    </row>
    <row r="73" spans="5:20" x14ac:dyDescent="0.3">
      <c r="P73" s="105"/>
      <c r="Q73" s="105"/>
      <c r="R73" s="105"/>
      <c r="S73" s="105"/>
      <c r="T73" s="105"/>
    </row>
    <row r="74" spans="5:20" x14ac:dyDescent="0.3">
      <c r="P74" s="105"/>
      <c r="Q74" s="105"/>
      <c r="R74" s="105"/>
      <c r="S74" s="105"/>
      <c r="T74" s="105"/>
    </row>
    <row r="75" spans="5:20" x14ac:dyDescent="0.3">
      <c r="P75" s="105"/>
      <c r="Q75" s="105"/>
      <c r="R75" s="105"/>
      <c r="S75" s="105"/>
      <c r="T75" s="105"/>
    </row>
    <row r="76" spans="5:20" x14ac:dyDescent="0.3">
      <c r="P76" s="105"/>
      <c r="Q76" s="105"/>
      <c r="R76" s="105"/>
      <c r="S76" s="105"/>
      <c r="T76" s="105"/>
    </row>
    <row r="77" spans="5:20" x14ac:dyDescent="0.3">
      <c r="P77" s="105"/>
      <c r="Q77" s="105"/>
      <c r="R77" s="105"/>
      <c r="S77" s="105"/>
      <c r="T77" s="105"/>
    </row>
    <row r="78" spans="5:20" x14ac:dyDescent="0.3">
      <c r="P78" s="105"/>
      <c r="Q78" s="105"/>
      <c r="R78" s="105"/>
      <c r="S78" s="105"/>
      <c r="T78" s="105"/>
    </row>
    <row r="79" spans="5:20" x14ac:dyDescent="0.3">
      <c r="Q79" s="105"/>
      <c r="R79" s="105"/>
      <c r="T79" s="105"/>
    </row>
    <row r="80" spans="5:20" x14ac:dyDescent="0.3">
      <c r="P80" s="105"/>
      <c r="Q80" s="105"/>
      <c r="R80" s="105"/>
      <c r="S80" s="105"/>
      <c r="T80" s="105"/>
    </row>
    <row r="81" spans="4:20" x14ac:dyDescent="0.3">
      <c r="P81" s="105"/>
      <c r="R81" s="105"/>
      <c r="S81" s="105"/>
    </row>
    <row r="82" spans="4:20" x14ac:dyDescent="0.3">
      <c r="Q82" s="105"/>
      <c r="R82" s="105"/>
      <c r="T82" s="105"/>
    </row>
    <row r="84" spans="4:20" x14ac:dyDescent="0.3"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</row>
    <row r="85" spans="4:20" x14ac:dyDescent="0.3"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</row>
    <row r="86" spans="4:20" x14ac:dyDescent="0.3">
      <c r="D86" s="105"/>
      <c r="E86" s="105"/>
      <c r="F86" s="105"/>
      <c r="G86" s="105"/>
      <c r="I86" s="105"/>
      <c r="J86" s="105"/>
      <c r="K86" s="105"/>
      <c r="L86" s="105"/>
      <c r="M86" s="105"/>
      <c r="N86" s="105"/>
      <c r="O86" s="105"/>
    </row>
    <row r="87" spans="4:20" x14ac:dyDescent="0.3"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</row>
    <row r="88" spans="4:20" x14ac:dyDescent="0.3">
      <c r="D88" s="105"/>
      <c r="G88" s="105"/>
      <c r="H88" s="105"/>
      <c r="J88" s="105"/>
      <c r="K88" s="105"/>
      <c r="L88" s="105"/>
      <c r="M88" s="105"/>
      <c r="N88" s="105"/>
      <c r="O88" s="105"/>
    </row>
    <row r="89" spans="4:20" x14ac:dyDescent="0.3">
      <c r="E89" s="105"/>
      <c r="F89" s="105"/>
      <c r="G89" s="105"/>
      <c r="I89" s="105"/>
      <c r="J89" s="105"/>
      <c r="K89" s="105"/>
      <c r="L89" s="105"/>
      <c r="M89" s="105"/>
      <c r="N89" s="105"/>
      <c r="O89" s="105"/>
    </row>
    <row r="90" spans="4:20" x14ac:dyDescent="0.3">
      <c r="D90" s="105"/>
      <c r="E90" s="105"/>
      <c r="F90" s="105"/>
      <c r="G90" s="105"/>
      <c r="I90" s="105"/>
      <c r="J90" s="105"/>
      <c r="K90" s="105"/>
      <c r="L90" s="105"/>
      <c r="M90" s="105"/>
      <c r="N90" s="105"/>
      <c r="O90" s="105"/>
    </row>
    <row r="93" spans="4:20" x14ac:dyDescent="0.3">
      <c r="D93" s="108"/>
      <c r="F93" s="105"/>
      <c r="G93" s="105"/>
      <c r="H93" s="105"/>
      <c r="I93" s="105"/>
      <c r="J93" s="105"/>
      <c r="K93" s="105"/>
      <c r="L93" s="105"/>
      <c r="M93" s="105"/>
      <c r="N93" s="105"/>
      <c r="O93" s="105"/>
    </row>
    <row r="95" spans="4:20" x14ac:dyDescent="0.3">
      <c r="E95" s="108"/>
      <c r="F95" s="109"/>
      <c r="G95" s="109"/>
      <c r="H95" s="109"/>
      <c r="I95" s="105"/>
      <c r="J95" s="105"/>
      <c r="K95" s="105"/>
      <c r="L95" s="105"/>
      <c r="M95" s="105"/>
      <c r="N95" s="105"/>
      <c r="O95" s="105"/>
      <c r="P95" s="105"/>
    </row>
    <row r="96" spans="4:20" x14ac:dyDescent="0.3">
      <c r="D96" s="108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Q96" s="105"/>
    </row>
    <row r="97" spans="3:17" x14ac:dyDescent="0.3"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</row>
    <row r="98" spans="3:17" x14ac:dyDescent="0.3"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</row>
    <row r="99" spans="3:17" x14ac:dyDescent="0.3"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</row>
    <row r="100" spans="3:17" x14ac:dyDescent="0.3">
      <c r="D100" s="105"/>
      <c r="E100" s="105"/>
      <c r="F100" s="105"/>
      <c r="G100" s="105"/>
      <c r="H100" s="105"/>
      <c r="I100" s="105"/>
    </row>
    <row r="101" spans="3:17" x14ac:dyDescent="0.3">
      <c r="D101" s="105"/>
      <c r="E101" s="105"/>
      <c r="F101" s="105"/>
      <c r="G101" s="105"/>
      <c r="H101" s="105"/>
      <c r="I101" s="105"/>
    </row>
    <row r="102" spans="3:17" x14ac:dyDescent="0.3">
      <c r="D102" s="105"/>
      <c r="E102" s="105"/>
      <c r="F102" s="105"/>
      <c r="G102" s="105"/>
      <c r="H102" s="105"/>
      <c r="I102" s="105"/>
    </row>
    <row r="103" spans="3:17" x14ac:dyDescent="0.3">
      <c r="D103" s="105"/>
      <c r="E103" s="105"/>
      <c r="F103" s="105"/>
      <c r="G103" s="105"/>
      <c r="H103" s="105"/>
      <c r="I103" s="105"/>
    </row>
    <row r="104" spans="3:17" x14ac:dyDescent="0.3">
      <c r="C104" s="106"/>
      <c r="D104" s="105"/>
      <c r="E104" s="105"/>
      <c r="F104" s="105"/>
      <c r="G104" s="105"/>
      <c r="H104" s="105"/>
      <c r="I104" s="105"/>
    </row>
    <row r="105" spans="3:17" x14ac:dyDescent="0.3">
      <c r="C105" s="106"/>
      <c r="E105" s="105"/>
      <c r="F105" s="107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</row>
    <row r="106" spans="3:17" x14ac:dyDescent="0.3">
      <c r="C106" s="106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Q106" s="105"/>
    </row>
    <row r="107" spans="3:17" x14ac:dyDescent="0.3">
      <c r="D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</row>
    <row r="108" spans="3:17" x14ac:dyDescent="0.3"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Q108" s="105"/>
    </row>
    <row r="109" spans="3:17" x14ac:dyDescent="0.3">
      <c r="C109" s="106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</row>
    <row r="110" spans="3:17" x14ac:dyDescent="0.3">
      <c r="C110" s="106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3:17" x14ac:dyDescent="0.3">
      <c r="C111" s="106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Q111" s="105"/>
    </row>
  </sheetData>
  <dataConsolidate/>
  <pageMargins left="0.7" right="0.7" top="0.78740157499999996" bottom="0.78740157499999996" header="0.3" footer="0.3"/>
  <pageSetup orientation="portrait" r:id="rId1"/>
  <headerFooter>
    <oddHeader>&amp;L&amp;"CorpoS"&amp;10&amp;K000000Classified as MB 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Overview</vt:lpstr>
      <vt:lpstr>Quotation Matrix 223M</vt:lpstr>
      <vt:lpstr>Quotation Matrix 590_591</vt:lpstr>
      <vt:lpstr>Volumes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Gudel, Lars (050)</dc:creator>
  <cp:lastModifiedBy>Hirschmann, Lisa (050)</cp:lastModifiedBy>
  <dcterms:created xsi:type="dcterms:W3CDTF">2021-03-01T13:52:21Z</dcterms:created>
  <dcterms:modified xsi:type="dcterms:W3CDTF">2022-08-08T08:22:27Z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e">
    <vt:lpwstr>zgs</vt:lpwstr>
  </property>
  <property fmtid="{D5CDD505-2E9C-101B-9397-08002B2CF9AE}" pid="3" name="version">
    <vt:lpwstr/>
  </property>
  <property fmtid="{D5CDD505-2E9C-101B-9397-08002B2CF9AE}" pid="4" name="zgs">
    <vt:lpwstr/>
  </property>
  <property fmtid="{D5CDD505-2E9C-101B-9397-08002B2CF9AE}" pid="5" name="revision">
    <vt:lpwstr/>
  </property>
  <property fmtid="{D5CDD505-2E9C-101B-9397-08002B2CF9AE}" pid="6" name="sequence">
    <vt:lpwstr/>
  </property>
  <property fmtid="{D5CDD505-2E9C-101B-9397-08002B2CF9AE}" pid="7" name="MSIP_Label_924dbb1d-991d-4bbd-aad5-33bac1d8ffaf_Enabled">
    <vt:lpwstr>true</vt:lpwstr>
  </property>
  <property fmtid="{D5CDD505-2E9C-101B-9397-08002B2CF9AE}" pid="8" name="MSIP_Label_924dbb1d-991d-4bbd-aad5-33bac1d8ffaf_SetDate">
    <vt:lpwstr>2022-08-08T08:22:27Z</vt:lpwstr>
  </property>
  <property fmtid="{D5CDD505-2E9C-101B-9397-08002B2CF9AE}" pid="9" name="MSIP_Label_924dbb1d-991d-4bbd-aad5-33bac1d8ffaf_Method">
    <vt:lpwstr>Standard</vt:lpwstr>
  </property>
  <property fmtid="{D5CDD505-2E9C-101B-9397-08002B2CF9AE}" pid="10" name="MSIP_Label_924dbb1d-991d-4bbd-aad5-33bac1d8ffaf_Name">
    <vt:lpwstr>924dbb1d-991d-4bbd-aad5-33bac1d8ffaf</vt:lpwstr>
  </property>
  <property fmtid="{D5CDD505-2E9C-101B-9397-08002B2CF9AE}" pid="11" name="MSIP_Label_924dbb1d-991d-4bbd-aad5-33bac1d8ffaf_SiteId">
    <vt:lpwstr>9652d7c2-1ccf-4940-8151-4a92bd474ed0</vt:lpwstr>
  </property>
  <property fmtid="{D5CDD505-2E9C-101B-9397-08002B2CF9AE}" pid="12" name="MSIP_Label_924dbb1d-991d-4bbd-aad5-33bac1d8ffaf_ActionId">
    <vt:lpwstr>f66a6136-cad2-43c9-bc92-b46c06932bab</vt:lpwstr>
  </property>
  <property fmtid="{D5CDD505-2E9C-101B-9397-08002B2CF9AE}" pid="13" name="MSIP_Label_924dbb1d-991d-4bbd-aad5-33bac1d8ffaf_ContentBits">
    <vt:lpwstr>1</vt:lpwstr>
  </property>
</Properties>
</file>